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070331-04\Desktop\"/>
    </mc:Choice>
  </mc:AlternateContent>
  <xr:revisionPtr revIDLastSave="0" documentId="13_ncr:1_{57829DA6-B6DB-344C-AA5E-3E40E24A9690}" xr6:coauthVersionLast="47" xr6:coauthVersionMax="47" xr10:uidLastSave="{00000000-0000-0000-0000-000000000000}"/>
  <bookViews>
    <workbookView xWindow="-120" yWindow="-120" windowWidth="29040" windowHeight="15720" tabRatio="770" xr2:uid="{00000000-000D-0000-FFFF-FFFF00000000}"/>
  </bookViews>
  <sheets>
    <sheet name="表紙" sheetId="1" r:id="rId1"/>
    <sheet name="P1" sheetId="2" r:id="rId2"/>
    <sheet name="Ｐ2" sheetId="3" r:id="rId3"/>
    <sheet name="問１" sheetId="4" r:id="rId4"/>
    <sheet name="問２，３" sheetId="5" r:id="rId5"/>
    <sheet name="問４" sheetId="6" r:id="rId6"/>
    <sheet name="問５" sheetId="7" r:id="rId7"/>
    <sheet name="問６" sheetId="8" r:id="rId8"/>
    <sheet name="問７" sheetId="9" r:id="rId9"/>
    <sheet name="問８" sheetId="10" r:id="rId10"/>
    <sheet name="問９" sheetId="11" r:id="rId11"/>
    <sheet name="問7（従前・卒業別）" sheetId="12" state="hidden" r:id="rId12"/>
    <sheet name="問10" sheetId="13" r:id="rId13"/>
    <sheet name="参考Ｐ７（5歳刻み）" sheetId="14" state="hidden" r:id="rId14"/>
    <sheet name="問11" sheetId="15" r:id="rId15"/>
    <sheet name="問12" sheetId="16" r:id="rId16"/>
    <sheet name="問13" sheetId="17" r:id="rId17"/>
    <sheet name="問14" sheetId="18" r:id="rId18"/>
    <sheet name="【重要】問1５及び1６（説明）" sheetId="19" r:id="rId19"/>
    <sheet name="問15" sheetId="20" r:id="rId20"/>
    <sheet name="問16" sheetId="21" r:id="rId21"/>
  </sheets>
  <definedNames>
    <definedName name="_xlnm.Print_Area" localSheetId="2">'Ｐ2'!$A$1:$L$21</definedName>
    <definedName name="_xlnm.Print_Area" localSheetId="13">'参考Ｐ７（5歳刻み）'!$A$1:$Q$61</definedName>
    <definedName name="_xlnm.Print_Area" localSheetId="19">問15!$A$1:$Q$92</definedName>
    <definedName name="_xlnm.Print_Area" localSheetId="4">'問２，３'!$A$1:$T$34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21" l="1"/>
  <c r="J27" i="21"/>
  <c r="K29" i="21"/>
  <c r="J29" i="21"/>
  <c r="L28" i="21"/>
  <c r="K28" i="21"/>
  <c r="J28" i="21"/>
  <c r="L27" i="21"/>
  <c r="K27" i="21"/>
  <c r="L41" i="21"/>
  <c r="K41" i="21"/>
  <c r="K40" i="21"/>
  <c r="L40" i="21"/>
  <c r="J40" i="21"/>
  <c r="J41" i="21"/>
  <c r="K39" i="21"/>
  <c r="L39" i="21"/>
  <c r="J39" i="21"/>
  <c r="K35" i="21"/>
  <c r="L35" i="21"/>
  <c r="K34" i="21"/>
  <c r="L34" i="21"/>
  <c r="J34" i="21"/>
  <c r="J35" i="21"/>
  <c r="L33" i="21"/>
  <c r="K33" i="21"/>
  <c r="J33" i="21"/>
  <c r="BZ1" i="10"/>
  <c r="K9" i="1" s="1"/>
  <c r="M91" i="20"/>
  <c r="M26" i="20" s="1"/>
  <c r="R26" i="20" s="1"/>
  <c r="M74" i="20"/>
  <c r="M25" i="20" s="1"/>
  <c r="R25" i="20" s="1"/>
  <c r="CB1" i="21"/>
  <c r="S9" i="1" s="1"/>
  <c r="L91" i="20"/>
  <c r="L26" i="20" s="1"/>
  <c r="Q26" i="20" s="1"/>
  <c r="K91" i="20"/>
  <c r="K26" i="20" s="1"/>
  <c r="P26" i="20" s="1"/>
  <c r="I91" i="20"/>
  <c r="I26" i="20" s="1"/>
  <c r="O26" i="20" s="1"/>
  <c r="H91" i="20"/>
  <c r="H26" i="20" s="1"/>
  <c r="G91" i="20"/>
  <c r="G26" i="20" s="1"/>
  <c r="F91" i="20"/>
  <c r="F26" i="20" s="1"/>
  <c r="E91" i="20"/>
  <c r="E26" i="20" s="1"/>
  <c r="L74" i="20"/>
  <c r="L25" i="20" s="1"/>
  <c r="Q25" i="20" s="1"/>
  <c r="K74" i="20"/>
  <c r="K25" i="20" s="1"/>
  <c r="P25" i="20" s="1"/>
  <c r="J74" i="20"/>
  <c r="I74" i="20"/>
  <c r="I25" i="20" s="1"/>
  <c r="O25" i="20" s="1"/>
  <c r="H74" i="20"/>
  <c r="H25" i="20" s="1"/>
  <c r="G74" i="20"/>
  <c r="G25" i="20" s="1"/>
  <c r="F74" i="20"/>
  <c r="F25" i="20" s="1"/>
  <c r="E74" i="20"/>
  <c r="E25" i="20" s="1"/>
  <c r="M57" i="20"/>
  <c r="M24" i="20" s="1"/>
  <c r="R24" i="20" s="1"/>
  <c r="L57" i="20"/>
  <c r="L24" i="20" s="1"/>
  <c r="Q24" i="20" s="1"/>
  <c r="K57" i="20"/>
  <c r="K24" i="20" s="1"/>
  <c r="P24" i="20" s="1"/>
  <c r="I57" i="20"/>
  <c r="I24" i="20" s="1"/>
  <c r="O24" i="20" s="1"/>
  <c r="H57" i="20"/>
  <c r="H24" i="20" s="1"/>
  <c r="G57" i="20"/>
  <c r="G24" i="20" s="1"/>
  <c r="F57" i="20"/>
  <c r="F24" i="20" s="1"/>
  <c r="E57" i="20"/>
  <c r="E24" i="20" s="1"/>
  <c r="Y41" i="18"/>
  <c r="W41" i="18"/>
  <c r="U41" i="18"/>
  <c r="S41" i="18"/>
  <c r="Q41" i="18"/>
  <c r="O41" i="18"/>
  <c r="M41" i="18"/>
  <c r="K41" i="18"/>
  <c r="I41" i="18"/>
  <c r="G41" i="18"/>
  <c r="BZ1" i="18"/>
  <c r="Q9" i="1" s="1"/>
  <c r="A1" i="18"/>
  <c r="AH32" i="17"/>
  <c r="AE32" i="17"/>
  <c r="AB32" i="17"/>
  <c r="Y32" i="17"/>
  <c r="V32" i="17"/>
  <c r="S32" i="17"/>
  <c r="P32" i="17"/>
  <c r="M32" i="17"/>
  <c r="J32" i="17"/>
  <c r="G32" i="17"/>
  <c r="AG31" i="17"/>
  <c r="AD31" i="17"/>
  <c r="AA31" i="17"/>
  <c r="X31" i="17"/>
  <c r="U31" i="17"/>
  <c r="R31" i="17"/>
  <c r="O31" i="17"/>
  <c r="L31" i="17"/>
  <c r="I31" i="17"/>
  <c r="F31" i="17"/>
  <c r="BZ1" i="17"/>
  <c r="A1" i="17" s="1"/>
  <c r="BZ1" i="16"/>
  <c r="O9" i="1" s="1"/>
  <c r="Q31" i="15"/>
  <c r="P31" i="15"/>
  <c r="O31" i="15"/>
  <c r="N31" i="15"/>
  <c r="M31" i="15"/>
  <c r="L31" i="15"/>
  <c r="K31" i="15"/>
  <c r="J31" i="15"/>
  <c r="I31" i="15"/>
  <c r="H31" i="15"/>
  <c r="G31" i="15"/>
  <c r="F31" i="15"/>
  <c r="BZ1" i="15"/>
  <c r="A1" i="15" s="1"/>
  <c r="Q31" i="13"/>
  <c r="P31" i="13"/>
  <c r="O31" i="13"/>
  <c r="N31" i="13"/>
  <c r="M31" i="13"/>
  <c r="L31" i="13"/>
  <c r="K31" i="13"/>
  <c r="J31" i="13"/>
  <c r="I31" i="13"/>
  <c r="H31" i="13"/>
  <c r="G31" i="13"/>
  <c r="F31" i="13"/>
  <c r="BZ1" i="13"/>
  <c r="A1" i="13" s="1"/>
  <c r="F15" i="11"/>
  <c r="F10" i="11"/>
  <c r="F7" i="11"/>
  <c r="BZ1" i="11"/>
  <c r="L9" i="1" s="1"/>
  <c r="BZ1" i="9"/>
  <c r="J9" i="1" s="1"/>
  <c r="AE20" i="8" a="1"/>
  <c r="AE20" i="8" s="1"/>
  <c r="AE19" i="8" a="1"/>
  <c r="AE19" i="8" s="1"/>
  <c r="AE18" i="8" a="1"/>
  <c r="AE18" i="8" s="1"/>
  <c r="AE17" i="8" a="1"/>
  <c r="AE17" i="8" s="1"/>
  <c r="AE16" i="8" a="1"/>
  <c r="AE16" i="8" s="1"/>
  <c r="AE15" i="8" a="1"/>
  <c r="AE15" i="8" s="1"/>
  <c r="AE14" i="8" a="1"/>
  <c r="AE14" i="8" s="1"/>
  <c r="P27" i="7"/>
  <c r="O27" i="7"/>
  <c r="N27" i="7"/>
  <c r="M27" i="7"/>
  <c r="L27" i="7"/>
  <c r="K27" i="7"/>
  <c r="J27" i="7"/>
  <c r="I27" i="7"/>
  <c r="H27" i="7"/>
  <c r="G27" i="7"/>
  <c r="Q26" i="7"/>
  <c r="Q25" i="7"/>
  <c r="Q24" i="7"/>
  <c r="Q23" i="7"/>
  <c r="Q22" i="7"/>
  <c r="Q21" i="7"/>
  <c r="Q20" i="7"/>
  <c r="Q19" i="7"/>
  <c r="Q18" i="7"/>
  <c r="Q17" i="7"/>
  <c r="Q16" i="7"/>
  <c r="BZ1" i="7"/>
  <c r="H9" i="1" s="1"/>
  <c r="R29" i="5"/>
  <c r="P29" i="5"/>
  <c r="N29" i="5"/>
  <c r="L29" i="5"/>
  <c r="J29" i="5"/>
  <c r="H29" i="5"/>
  <c r="R28" i="5"/>
  <c r="R27" i="5"/>
  <c r="R26" i="5"/>
  <c r="R25" i="5"/>
  <c r="R24" i="5"/>
  <c r="R23" i="5"/>
  <c r="R14" i="5"/>
  <c r="P14" i="5"/>
  <c r="N14" i="5"/>
  <c r="L14" i="5"/>
  <c r="J14" i="5"/>
  <c r="H14" i="5"/>
  <c r="R13" i="5"/>
  <c r="R12" i="5"/>
  <c r="R11" i="5"/>
  <c r="R10" i="5"/>
  <c r="R9" i="5"/>
  <c r="R8" i="5"/>
  <c r="F25" i="4"/>
  <c r="E25" i="4"/>
  <c r="G24" i="4"/>
  <c r="G23" i="4"/>
  <c r="G22" i="4"/>
  <c r="G21" i="4"/>
  <c r="G20" i="4"/>
  <c r="G19" i="4"/>
  <c r="G18" i="4"/>
  <c r="K3" i="4"/>
  <c r="A1" i="4" s="1"/>
  <c r="N2" i="3"/>
  <c r="A1" i="3" s="1"/>
  <c r="T1" i="2"/>
  <c r="C9" i="1" s="1"/>
  <c r="BC1" i="1"/>
  <c r="B9" i="1" s="1"/>
  <c r="L22" i="6"/>
  <c r="L21" i="6"/>
  <c r="L20" i="6"/>
  <c r="L19" i="6"/>
  <c r="L18" i="6"/>
  <c r="L17" i="6"/>
  <c r="L16" i="6"/>
  <c r="L15" i="6"/>
  <c r="L14" i="6"/>
  <c r="L13" i="6"/>
  <c r="L12" i="6"/>
  <c r="L11" i="6"/>
  <c r="L10" i="6"/>
  <c r="L9" i="6"/>
  <c r="L8" i="6"/>
  <c r="BZ1" i="6"/>
  <c r="G9" i="1" s="1"/>
  <c r="N9" i="1" l="1"/>
  <c r="P9" i="1"/>
  <c r="BZ1" i="8"/>
  <c r="I9" i="1" s="1"/>
  <c r="W1" i="5"/>
  <c r="A1" i="5" s="1"/>
  <c r="BZ1" i="20"/>
  <c r="A1" i="20" s="1"/>
  <c r="A2" i="2"/>
  <c r="A1" i="11"/>
  <c r="Q27" i="7"/>
  <c r="A1" i="6"/>
  <c r="B31" i="5"/>
  <c r="B16" i="5"/>
  <c r="G25" i="4"/>
  <c r="D9" i="1"/>
  <c r="A1" i="16"/>
  <c r="E9" i="1"/>
  <c r="A1" i="7"/>
  <c r="A1" i="21"/>
  <c r="M9" i="1"/>
  <c r="A1" i="9"/>
  <c r="A1" i="10"/>
  <c r="A1" i="8" l="1"/>
  <c r="F9" i="1"/>
  <c r="R9" i="1"/>
</calcChain>
</file>

<file path=xl/sharedStrings.xml><?xml version="1.0" encoding="utf-8"?>
<sst xmlns="http://schemas.openxmlformats.org/spreadsheetml/2006/main" count="1112" uniqueCount="614">
  <si>
    <t>　◇ここから全てデータ入力の対象とします。</t>
  </si>
  <si>
    <t>●令和８年４月１日現在の貴事業所が所属する法人規模（法人全体の職員数）に該当する番号をプルダウンから選択してください。</t>
  </si>
  <si>
    <t>法人規模（法人全体の職員数）</t>
  </si>
  <si>
    <t>↓該当番号をプルダウンから選択してください</t>
  </si>
  <si>
    <t>←クリック</t>
  </si>
  <si>
    <t>１．１０人未満</t>
  </si>
  <si>
    <t>２．１０～２０人未満</t>
  </si>
  <si>
    <t>３．２０～３０人未満</t>
  </si>
  <si>
    <t>４．３０～５０人未満</t>
  </si>
  <si>
    <t>５．５０～１００人未満</t>
  </si>
  <si>
    <t>６．１００人以上</t>
  </si>
  <si>
    <t>※事業所ごとに回答される場合で、法人全体の人数がわからない場合は、法人本部等でご確認ください。</t>
  </si>
  <si>
    <t>令和８年度民間福祉･介護事業所の人材確保に関する調査票</t>
  </si>
  <si>
    <t>法　人　　</t>
  </si>
  <si>
    <t>※法人区分の該当番号を選択してください。（法人区分のみデータ入力対象）</t>
  </si>
  <si>
    <t>その他の場合：</t>
  </si>
  <si>
    <t xml:space="preserve"> 1.民間企業（株式会社、有限会社等）</t>
  </si>
  <si>
    <t xml:space="preserve"> 2.社会福祉法人</t>
  </si>
  <si>
    <t xml:space="preserve"> 3.医療法人社団</t>
  </si>
  <si>
    <t xml:space="preserve"> 4.医療法人財団</t>
  </si>
  <si>
    <t xml:space="preserve"> 5.特定非営利活動法人（NPO法人）</t>
  </si>
  <si>
    <t xml:space="preserve"> 6.一般社団法人</t>
  </si>
  <si>
    <t xml:space="preserve"> 7.公益社団法人</t>
  </si>
  <si>
    <t xml:space="preserve"> 8.一般財団法人</t>
  </si>
  <si>
    <t xml:space="preserve"> 9.公益財団法人</t>
  </si>
  <si>
    <t>10.協同組合（農協、生協等）</t>
  </si>
  <si>
    <t>11.学校法人</t>
  </si>
  <si>
    <t>12.宗教法人</t>
  </si>
  <si>
    <t>13.独立行政法人</t>
  </si>
  <si>
    <t>14.その他</t>
  </si>
  <si>
    <t>〒　　　－</t>
  </si>
  <si>
    <t>事業所　</t>
  </si>
  <si>
    <t>地域をプルダウンから選択してください→</t>
  </si>
  <si>
    <t>記入者名</t>
  </si>
  <si>
    <t>連絡先</t>
  </si>
  <si>
    <t>↓該当するものをプルダウンから選択してください</t>
  </si>
  <si>
    <t>1.上記法人　　2.上記事業所　　3.その他</t>
  </si>
  <si>
    <t>その他の場合 TEL：</t>
  </si>
  <si>
    <t>Ｅメールアドレス</t>
  </si>
  <si>
    <t>注1</t>
  </si>
  <si>
    <t>　この調査票は、人材確保の対応策のための基礎資料にのみ使用します。
　個別の個人情報や事業所情報が公表されることはありません。</t>
  </si>
  <si>
    <t>注2</t>
  </si>
  <si>
    <t>　集計・分析作業の都合上、ご記入いただきました内容等につきまして、問い合わせをさせていただく場合がありますので、記入者の方のお名前をご記入願います。
　なお、この調査の集計業務につきましては、下記事業者へ委託しております。</t>
  </si>
  <si>
    <t>注3</t>
  </si>
  <si>
    <t>　住所・事業所名称等は国・県・市町村等に届け出ている正式な内容をご記入ください。</t>
  </si>
  <si>
    <t>〇回答期限</t>
  </si>
  <si>
    <t>令和８年１０月３０日（金）</t>
  </si>
  <si>
    <t>※　回答が遅れる場合は当センターまでご連絡ください。</t>
  </si>
  <si>
    <t>〇お問い合わせ先</t>
  </si>
  <si>
    <t>[主管]</t>
  </si>
  <si>
    <t>社会福祉法人 富山県社会福祉協議会 富山県福祉人材センター</t>
  </si>
  <si>
    <t>（担当：村上、宮川）</t>
  </si>
  <si>
    <t>TEL（０７６）４３２－６１５６　FAX（０７６）４３２－６５３２</t>
  </si>
  <si>
    <t>[業務受託者・調査票提出先]</t>
  </si>
  <si>
    <t>株式会社シー・エー・ピー　（担当：北村）</t>
  </si>
  <si>
    <t>TEL（076）439-3311  FAX（050）3852-5245</t>
  </si>
  <si>
    <t>（提出先Eメールアドレス　collect@cap.jp）</t>
  </si>
  <si>
    <t>◆</t>
  </si>
  <si>
    <t>　調査票は、富山県社会福祉協議会のWebサイトからダウンロードをお願いします。
表内の数字が自動計算されますので効率的にご回答いただけます。</t>
  </si>
  <si>
    <t>　（WebサイトURL https://www.toyama-shakyo.or.jp/jinzai/）</t>
  </si>
  <si>
    <t>　調査結果報告書は、上記ウェブサイトからＰＤＦ形式で提供予定です。</t>
  </si>
  <si>
    <t>　提供時期は、令和９年３月下旬ごろを予定しています。</t>
  </si>
  <si>
    <t>　この集計・分析結果を、福祉・介護人材の安定的確保と職場定着に向け、 
富山県の対応策に活かしてまいります。</t>
  </si>
  <si>
    <t>●令和８年４月１日現在の貴事業所に該当する事業所種別の番号を選択してください。</t>
  </si>
  <si>
    <t>分野等区分</t>
  </si>
  <si>
    <t>事業所種別</t>
  </si>
  <si>
    <t>高齢者</t>
  </si>
  <si>
    <t>　　　　　1.　  特別養護老人ホーム
　　　　　2.　  介護老人保健施設
　　　　　3.　  介護医療院</t>
  </si>
  <si>
    <t>　　　　　4.　  通所介護　（ 富山型 ）
　　　　　5.　  通所介護　（ 富山型以外 ）</t>
  </si>
  <si>
    <t>　       10.　 小規模多機能型居宅介護</t>
  </si>
  <si>
    <t>　       11.　 軽費老人ホーム・ケアハウス                          　</t>
  </si>
  <si>
    <t>障がい者（児）</t>
  </si>
  <si>
    <t>　       12.　 障がい　　入所系以外
　       13.　 障がい　　入所系　                           　</t>
  </si>
  <si>
    <t>＊富山型については、母数の関係上、通所介護のみ区分しますので、富山型の小規模多機</t>
  </si>
  <si>
    <t>　能型居宅介護の場合は10．を選択してください。</t>
  </si>
  <si>
    <t>＊認知症対応型通所介護または地域密着型通所介護の場合は、富山型であれば4．に、富</t>
  </si>
  <si>
    <t>　山型以外であれば5．を選択してください。</t>
  </si>
  <si>
    <t>〈 職員の現員状況 〉</t>
  </si>
  <si>
    <t>問１：令和８年４月１日現在の職員数を実人数でご記入ください。</t>
  </si>
  <si>
    <t>注１：兼務職員は、主な所属事業所・職種いずれか一方のみ（従事する割合が大きい方）に</t>
  </si>
  <si>
    <t>　　　ご記入ください。</t>
  </si>
  <si>
    <t>注2：登録ヘルパー・外部委託（調理等）・派遣の職員は除きます。</t>
  </si>
  <si>
    <t>注3：「正規職員」とは、フルタイム勤務の雇用期限（終了日）のない職員です。</t>
  </si>
  <si>
    <t>　　　ただし、雇用期限（終了日）がない場合でも、「嘱託職員」、「契約職員」、「パートタイマー」、</t>
  </si>
  <si>
    <t>　　　「アルバイト」として雇用している場合は「非正規職員」として回答してください。</t>
  </si>
  <si>
    <t>注4：「非正規職員」とは、雇用期限（終了日）のある職員のことを言い、「臨時職員」や「契約職員」、</t>
  </si>
  <si>
    <t>　　　 「嘱託職員」のほか、「パートタイマー」、「アルバイト」も含みます。</t>
  </si>
  <si>
    <t>注5：育児休暇や病気休暇の職員も含みます。但し、代替職員がいる場合は代替職員の人数を</t>
  </si>
  <si>
    <t>　　 　ご記入ください。</t>
  </si>
  <si>
    <t>（単位：人）</t>
  </si>
  <si>
    <t>正規</t>
  </si>
  <si>
    <t>非正規</t>
  </si>
  <si>
    <t>合計</t>
  </si>
  <si>
    <t>　1.介護職
　　（介護福祉士に限る。訪問介護員は除く)</t>
  </si>
  <si>
    <t>　2.介護職
　　（介護福祉士以外。訪問介護員は除く）</t>
  </si>
  <si>
    <t xml:space="preserve">　3.訪問介護員
　　（ｻｰﾋﾞｽ提供責任者を含む。登録ヘルパーは除く） </t>
  </si>
  <si>
    <t>　4.相談員・支援員・指導員・
　　 ソーシャルワーカー等</t>
  </si>
  <si>
    <t>　5.介護支援専門員</t>
  </si>
  <si>
    <t>　6.看護職（看護師・准看護師）</t>
  </si>
  <si>
    <t>　7.上記以外の職種すべて
　　（セラピスト・栄養士・調理員・施設長・事務員等）</t>
  </si>
  <si>
    <t>合　　計</t>
  </si>
  <si>
    <t>★</t>
  </si>
  <si>
    <t>　　　（単位：人）</t>
  </si>
  <si>
    <t>　正規</t>
  </si>
  <si>
    <t>１年未満</t>
  </si>
  <si>
    <t>１年以上
３年未満</t>
  </si>
  <si>
    <t>３年以上
５年未満</t>
  </si>
  <si>
    <t>５年以上
１０年未満</t>
  </si>
  <si>
    <t>１０年以上</t>
  </si>
  <si>
    <t>２０歳未満</t>
  </si>
  <si>
    <t>２０～２９歳</t>
  </si>
  <si>
    <t>３０～３９歳</t>
  </si>
  <si>
    <t>４０～４９歳</t>
  </si>
  <si>
    <t>５０～５９歳</t>
  </si>
  <si>
    <t>６０歳以上</t>
  </si>
  <si>
    <t>　非正規</t>
  </si>
  <si>
    <t>問４：令和８年４月１日現在の職員の福祉関係資格保有者数をご記入ください。</t>
  </si>
  <si>
    <t>1.介護福祉士</t>
  </si>
  <si>
    <t>2.介護支援専門員</t>
  </si>
  <si>
    <t>3.社会福祉士</t>
  </si>
  <si>
    <t>4.社会福祉主事任用資格</t>
  </si>
  <si>
    <t>5.実務者研修修了
　（旧　基礎研修・ヘルパー1級）</t>
  </si>
  <si>
    <t>6.介護職員初任者研修修了
　（旧　ヘルパー2級）</t>
  </si>
  <si>
    <t>7.保育士・保育教諭</t>
  </si>
  <si>
    <t>8.理学療法士・作業療法士</t>
  </si>
  <si>
    <t>９.精神保健福祉士</t>
  </si>
  <si>
    <t>10.看護師・准看護師</t>
  </si>
  <si>
    <t>11.管理栄養士・栄養士</t>
  </si>
  <si>
    <t>12.調理師</t>
  </si>
  <si>
    <t>13.（</t>
  </si>
  <si>
    <t>）</t>
  </si>
  <si>
    <t>14.（</t>
  </si>
  <si>
    <t>15.（</t>
  </si>
  <si>
    <t>問５：令和８年４月１日現在の外国人材の雇用者数をご記入ください。</t>
  </si>
  <si>
    <t>ＥＰＡ(経済連携協定)</t>
  </si>
  <si>
    <t>在留資格「介護」</t>
  </si>
  <si>
    <t>技能実習</t>
  </si>
  <si>
    <t>特定技能1号</t>
  </si>
  <si>
    <t>1.ベトナム</t>
  </si>
  <si>
    <t>2.フィリピン</t>
  </si>
  <si>
    <t>3.インドネシア</t>
  </si>
  <si>
    <t>4.カンボジア</t>
  </si>
  <si>
    <t>5.タイ</t>
  </si>
  <si>
    <t>6.ミャンマー</t>
  </si>
  <si>
    <t>7.モンゴル</t>
  </si>
  <si>
    <t>8.韓国</t>
  </si>
  <si>
    <t>9.中国</t>
  </si>
  <si>
    <t>10.ブラジル</t>
  </si>
  <si>
    <t>11.その他（</t>
  </si>
  <si>
    <t>〈 職員の充足状況 〉</t>
  </si>
  <si>
    <t>問６：職員追加の必要性とその理由についてご記入ください。</t>
  </si>
  <si>
    <t>（※令和８年４月１日時点の現員数を基準として、安定的運営や質の高いサービス提供のためにどの程度職員の追加が必要か回答ください。）</t>
  </si>
  <si>
    <t>　</t>
  </si>
  <si>
    <t xml:space="preserve">
充足している</t>
  </si>
  <si>
    <t>ア</t>
  </si>
  <si>
    <t>イ</t>
  </si>
  <si>
    <t>ウ</t>
  </si>
  <si>
    <t>エ</t>
  </si>
  <si>
    <t>オ</t>
  </si>
  <si>
    <t>カ</t>
  </si>
  <si>
    <t>キ</t>
  </si>
  <si>
    <t>ク</t>
  </si>
  <si>
    <t>ケ</t>
  </si>
  <si>
    <t>コ</t>
  </si>
  <si>
    <t>サ</t>
  </si>
  <si>
    <t>シ</t>
  </si>
  <si>
    <t>選択結果
(自動集計)</t>
  </si>
  <si>
    <t>1.</t>
  </si>
  <si>
    <t>介護職
（介護福祉士に限る。訪問介護員は除く）</t>
  </si>
  <si>
    <t>2.</t>
  </si>
  <si>
    <t>介護職
（介護福祉士以外。訪問介護員は除く）</t>
  </si>
  <si>
    <t>3.</t>
  </si>
  <si>
    <t xml:space="preserve">訪問介護員
（ｻｰﾋﾞｽ提供責任者を含む。登録ﾍﾙﾊﾟｰは除く） </t>
  </si>
  <si>
    <t>4.</t>
  </si>
  <si>
    <t>相談員・支援員・指導員・
ソーシャルワーカー等</t>
  </si>
  <si>
    <t>5.</t>
  </si>
  <si>
    <t>介護支援専門員</t>
  </si>
  <si>
    <t>6.</t>
  </si>
  <si>
    <t>看護職
（看護師・准看護師等）</t>
  </si>
  <si>
    <t>7.</t>
  </si>
  <si>
    <t>上記以外の職種すべて
（セラピスト・栄養士・調理員・事務員等）</t>
  </si>
  <si>
    <t>〈 外国人材の雇用 〉</t>
  </si>
  <si>
    <t>設問</t>
  </si>
  <si>
    <t>クリック→</t>
  </si>
  <si>
    <t>外国人材の
雇用希望の有無</t>
  </si>
  <si>
    <t>雇用している
（雇用予定を含む）</t>
  </si>
  <si>
    <t xml:space="preserve">雇用したい
</t>
  </si>
  <si>
    <t xml:space="preserve">検討中
</t>
  </si>
  <si>
    <t xml:space="preserve">雇用の予定はない
</t>
  </si>
  <si>
    <t>1.2の場合のみ回答</t>
  </si>
  <si>
    <t>番号</t>
  </si>
  <si>
    <t>理由</t>
  </si>
  <si>
    <t>①日本人職員の雇用が困難だから、募集しても応募が来ないから</t>
  </si>
  <si>
    <t>②将来的な介護職不足に備えて今のうちから雇用（予定）している</t>
  </si>
  <si>
    <t>③ホスピタリティが高いから</t>
  </si>
  <si>
    <t>④就労意欲が高いから</t>
  </si>
  <si>
    <t xml:space="preserve">⑤外国人でも十分入所者への対応が出来る </t>
  </si>
  <si>
    <t>⑥人件費を抑えることができる</t>
  </si>
  <si>
    <t>⑦国際交流・国際貢献のため</t>
  </si>
  <si>
    <t>⑧その他</t>
  </si>
  <si>
    <t>その他を選択した場合
その理由を記載→</t>
  </si>
  <si>
    <t>全ての事業所が回答ください</t>
  </si>
  <si>
    <t>課題</t>
  </si>
  <si>
    <t>①利用者等との意思疎通やコミュニケーション</t>
  </si>
  <si>
    <t>②外国人介護職員を指導、教育できる職員の確保・負担</t>
  </si>
  <si>
    <t>③日本語文章力・読解力の不足による介護記録の作成や申し送り等</t>
  </si>
  <si>
    <t>④文化や生活習慣等の違いによる業務への支障</t>
  </si>
  <si>
    <t>⑤日本人職員との意思疎通</t>
  </si>
  <si>
    <t>⑥いずれ帰国してしまい、人材の定着につながらない</t>
  </si>
  <si>
    <t>⑦業務以外の日常生活における支援や相談等の対応</t>
  </si>
  <si>
    <t>⑧受け入れの制度や方法がわからない</t>
  </si>
  <si>
    <t>⑨住居の確保が難しい</t>
  </si>
  <si>
    <t>⑩その他</t>
  </si>
  <si>
    <t>〈 介護助手の雇用 〉</t>
  </si>
  <si>
    <t xml:space="preserve">問８： 介護助手の雇用についてお伺いします。（令和８年４月１日時点）
</t>
  </si>
  <si>
    <t xml:space="preserve"> 【介護助手とは】地域の元気な高齢者の方を中心に、介護現場において身体的介助を伴わな
 い周辺業務（部屋の清掃や食事の配膳・片づけなど）を担っていただく方々のことです。
　～介護助手の導入は、高齢者の健康・生きがいづくり、社会参加の機会の提供につながります。さらに、介護
　　 助手の活躍により介護職員の業務の負担軽減や介護現場の人手不足の解消も期待されています～</t>
  </si>
  <si>
    <t>介護助手の
雇用希望の有無
とその人数</t>
  </si>
  <si>
    <t xml:space="preserve">
雇用の予定は
ない
</t>
  </si>
  <si>
    <t>導入効果</t>
  </si>
  <si>
    <t>①時間外業務の減少</t>
  </si>
  <si>
    <t>②離職防止</t>
  </si>
  <si>
    <t>③人手不足の解消</t>
  </si>
  <si>
    <t>④ワークライフバランスの確保</t>
  </si>
  <si>
    <t>⑤健康の実感向上</t>
  </si>
  <si>
    <t>⑥安心感や心の余裕の向上</t>
  </si>
  <si>
    <t>⑦やりがいの向上</t>
  </si>
  <si>
    <t>⑧個々のニーズへのきめ細かい対応による利用者の満足度増</t>
  </si>
  <si>
    <t>⑨専門的なサービスの質の向上による利用者の満足度増</t>
  </si>
  <si>
    <t>⑩日常的なサービスの質の向上による利用者の満足度増</t>
  </si>
  <si>
    <t>⑪利用者とのコミュニケーションの増</t>
  </si>
  <si>
    <t>⑫職員間のコミュニケーションの増</t>
  </si>
  <si>
    <t>⑬事業所の雰囲気の明るさ向上</t>
  </si>
  <si>
    <t>⑭地域との繋がりの深まり</t>
  </si>
  <si>
    <t>⑮利用者の増</t>
  </si>
  <si>
    <t>⑯事業所の評価（評判）の向上</t>
  </si>
  <si>
    <t>⑰経営改善</t>
  </si>
  <si>
    <t>⑱特にない</t>
  </si>
  <si>
    <t>⑲その他</t>
  </si>
  <si>
    <t>「介護助手」の雇用にあたって課題に感じることがあれば、該当する番号を選んでください。
（複数回答可）</t>
  </si>
  <si>
    <t>①受け入れの制度や方法がわからない</t>
  </si>
  <si>
    <t>②介護助手自体の人手不足</t>
  </si>
  <si>
    <t>③介護職員と介護助手の業務の切り分けの負担</t>
  </si>
  <si>
    <t>④介護助手を指導、教育できる職員の確保・負担</t>
  </si>
  <si>
    <t>⑤介護助手となる高齢者の身体面の不安</t>
  </si>
  <si>
    <t xml:space="preserve">⑥身体的介助ができないことの利用者の理解不足 </t>
  </si>
  <si>
    <t>⑦介護助手の人材配置としての未カウント</t>
  </si>
  <si>
    <t>⑧地域の高齢者を受け入れることによる個人情報の漏洩への不安</t>
  </si>
  <si>
    <t>⑨その他</t>
  </si>
  <si>
    <t>〈 職場の状況 〉</t>
  </si>
  <si>
    <t>区分</t>
  </si>
  <si>
    <t>職場環境</t>
  </si>
  <si>
    <t>1.月平均残業時間数
　（一人あたり）</t>
  </si>
  <si>
    <t>時間／月</t>
  </si>
  <si>
    <t>計算方法
令和7年4月から令和8年3月までの総残業時間数÷（12か月×対象職員数）</t>
  </si>
  <si>
    <t>2.年間有給休暇
  平均消化日数
　（一人あたり）</t>
  </si>
  <si>
    <t>日間/年</t>
  </si>
  <si>
    <t>計算方法
令和7年4月から令和8年3月までの総有給取得日数÷対象職員数</t>
  </si>
  <si>
    <t>3.月平均夜勤回数
　（一人あたり）</t>
  </si>
  <si>
    <t>回/月</t>
  </si>
  <si>
    <t>計算方法
令和7年4月から令和8年3月までの総夜勤日数÷（12か月×対象職員数）※夜勤専従の職員は除く</t>
  </si>
  <si>
    <t>子育て・家族介護等の支援</t>
  </si>
  <si>
    <t>4.育児休業取得後の希望勤務時間について</t>
  </si>
  <si>
    <t>5.看護・介護休暇の取得状況について</t>
  </si>
  <si>
    <t>6.夜勤・宿直の免除や部署異動、
シフト編成の配慮等について</t>
  </si>
  <si>
    <t>7.正規職員から非正規職員等への雇用形態の変更</t>
  </si>
  <si>
    <t>8.事業所内託児所・保育所の設置または
事業所内保育の実施について</t>
  </si>
  <si>
    <t>業務負担</t>
  </si>
  <si>
    <t>9.職員の腰痛の発症割合について</t>
  </si>
  <si>
    <t>回答</t>
  </si>
  <si>
    <t>介護用ロボット・ＩＣＴ</t>
  </si>
  <si>
    <t>●介護用ロボット</t>
  </si>
  <si>
    <t>↓クリック</t>
  </si>
  <si>
    <t>ア　移乗介助（装着型）…介助者のパワーアシストを行う装着型の機器</t>
  </si>
  <si>
    <t>イ　移乗介助（非装着型）…介助者のパワーアシストを行う非装着型の機器</t>
  </si>
  <si>
    <t>ウ　移動支援…対象者の歩行、立ち座り、姿勢保持を支援する機器</t>
  </si>
  <si>
    <t>エ　排泄支援…設置位置が調整可能なトイレ</t>
  </si>
  <si>
    <t>オ　見守り支援…センサーや外部通信機能を備えた機器</t>
  </si>
  <si>
    <t>カ　入浴支援…入浴時の一連の動作を支援する機器</t>
  </si>
  <si>
    <t>キ　コミュニケーションロボット（セラピー・レクリエーション関連ロボット）…人工知能で利用者と会話する機能を有するロボット等</t>
  </si>
  <si>
    <t>●ＩＣＴ(情報通信技術)</t>
  </si>
  <si>
    <t>ク　介護記録データ一元化システム…タブレット端末等の利用により介護記録の
　　　　　　　　　　　　　　　　　共有等を支援するシステム</t>
  </si>
  <si>
    <t>ケ　インカム等を利用した職員間の情報共有、連絡・コミュニケーション</t>
  </si>
  <si>
    <t>●その他</t>
  </si>
  <si>
    <t>職員育成</t>
  </si>
  <si>
    <t>11.キャリアパスの仕組みづくりについて</t>
  </si>
  <si>
    <t>12.研修機会の確保と計画的実施について</t>
  </si>
  <si>
    <t>13.資格取得への支援（取得費助成や有休付与等）
について</t>
  </si>
  <si>
    <t>　〈 職員の入職状況 （平成３０年度：平成30年4月1日から平成31年3月31日まで） 〉</t>
  </si>
  <si>
    <t>問７　平成３０年度内の入職状況について、それぞれに人数をご記入ください。</t>
  </si>
  <si>
    <t>新卒</t>
  </si>
  <si>
    <t>職務経験者</t>
  </si>
  <si>
    <t>未経験者</t>
  </si>
  <si>
    <t xml:space="preserve"> 1．介護職（介護福祉士に限る。
　　 訪問介護員は除く）</t>
  </si>
  <si>
    <t xml:space="preserve"> 2．介護職（介護福祉士以外。
　　 訪問介護員は除く）</t>
  </si>
  <si>
    <t xml:space="preserve"> 3．訪問介護員（ｻｰﾋﾞｽ提供責
　　任者を含む。登録ヘルパーは
　　除く）</t>
  </si>
  <si>
    <t xml:space="preserve"> 4．保育職（保育士・保育教諭
　　 資格保有者に限る）</t>
  </si>
  <si>
    <t xml:space="preserve"> 5．保育職（上記以外）</t>
  </si>
  <si>
    <t xml:space="preserve"> 6．看護職
　　（看護師・准看護師）</t>
  </si>
  <si>
    <t xml:space="preserve"> 7．セラピスト（理学・作業
   　療法士、言語聴覚士）</t>
  </si>
  <si>
    <t xml:space="preserve"> 8．相談員・指導員・ソー
　　シャルワーカー等</t>
  </si>
  <si>
    <t xml:space="preserve"> 9．介護支援専門員</t>
  </si>
  <si>
    <t xml:space="preserve"> 10．栄養士・調理員等</t>
  </si>
  <si>
    <t xml:space="preserve"> 11．上記以外の職種すべて
（施設長・事務員・作業員等）</t>
  </si>
  <si>
    <t xml:space="preserve"> 1.実習</t>
  </si>
  <si>
    <t xml:space="preserve"> 2.望む内容の業務ができる</t>
  </si>
  <si>
    <t xml:space="preserve"> 3.運営・指導方針</t>
  </si>
  <si>
    <t xml:space="preserve"> 4.先輩職員</t>
  </si>
  <si>
    <t xml:space="preserve"> 5.労働時間の柔軟さ</t>
  </si>
  <si>
    <t xml:space="preserve"> 6.休暇取得のしやすさ</t>
  </si>
  <si>
    <t xml:space="preserve"> 7.相談のしやすさ</t>
  </si>
  <si>
    <t xml:space="preserve"> 8.子育て支援</t>
  </si>
  <si>
    <t xml:space="preserve"> 9.昇給・昇進</t>
  </si>
  <si>
    <t xml:space="preserve"> 10.その他
（　　　　　　　　　　　　　）</t>
  </si>
  <si>
    <t xml:space="preserve"> 11.不　明</t>
  </si>
  <si>
    <t>〈 正規職員の入職状況 （令和７年度：令和７年４月１日から令和８年３月３１日まで） 〉</t>
  </si>
  <si>
    <t>問１０：令和７年度内の入職状況（正規職員）について、それぞれに人数をご記入ください。
　※同一法人内での事業所間異動や同系列の法人間異動は含めません。</t>
  </si>
  <si>
    <t>　（非正規職員の人数は、問11で回答してください）</t>
  </si>
  <si>
    <t>経験有：これまで福祉関係職の経験あり</t>
  </si>
  <si>
    <t>未経験：これまで福祉関係職の経験なし</t>
  </si>
  <si>
    <t>20歳代</t>
  </si>
  <si>
    <t>30歳代</t>
  </si>
  <si>
    <t>40歳代</t>
  </si>
  <si>
    <t>50歳代</t>
  </si>
  <si>
    <t>60歳以上</t>
  </si>
  <si>
    <t>高卒</t>
  </si>
  <si>
    <t>高卒
以外</t>
  </si>
  <si>
    <t>経験有</t>
  </si>
  <si>
    <t>未経験</t>
  </si>
  <si>
    <t xml:space="preserve"> 1．介護職
　　（介護福祉士に限る。
　　   訪問介護員は除く）</t>
  </si>
  <si>
    <t xml:space="preserve"> 2．介護職
　　（介護福祉士以外。
　　   訪問介護員は除く）</t>
  </si>
  <si>
    <t xml:space="preserve"> 3．訪問介護員
　　（ｻｰﾋﾞｽ提供責任者を含む。
　　　登録ヘルパーは除く）</t>
  </si>
  <si>
    <t xml:space="preserve"> 4．相談員・支援員・指導員・
　　ソーシャルワーカー等</t>
  </si>
  <si>
    <t xml:space="preserve"> 5．介護支援専門員</t>
  </si>
  <si>
    <t xml:space="preserve"> 7．上記以外の職種すべて
 　（セラピスト・栄養士・調理員・施設長・事務員等）</t>
  </si>
  <si>
    <t>　〈 職員の入職状況 （令和元年度：平成31年4月1日から令和2年3月31日まで） 〉</t>
  </si>
  <si>
    <t>問７　令和元年度内の入職状況について、それぞれに人数をご記入ください。</t>
  </si>
  <si>
    <t>19歳以下</t>
  </si>
  <si>
    <t>20～24歳</t>
  </si>
  <si>
    <t>25～29歳</t>
  </si>
  <si>
    <t>30～34歳</t>
  </si>
  <si>
    <t>35～39歳</t>
  </si>
  <si>
    <t>40～40歳</t>
  </si>
  <si>
    <t>45～49歳</t>
  </si>
  <si>
    <t>50～54歳</t>
  </si>
  <si>
    <t>55～59歳</t>
  </si>
  <si>
    <t>60～64歳</t>
  </si>
  <si>
    <t>65歳以上</t>
  </si>
  <si>
    <t>〈 非正規職員の入職状況 （令和７年度：令和7年4月1日から令和8年3月31日まで） 〉</t>
  </si>
  <si>
    <t>問１１：令和７年度内の入職状況（非正規職員）について、それぞれに人数をご記入ください。</t>
  </si>
  <si>
    <t>　〈 職員の採用方法 （令和７年度：令和７年４月１日から令和８年３月３１日まで） 〉</t>
  </si>
  <si>
    <t>募集方法と採用経路</t>
  </si>
  <si>
    <t>募集方法</t>
  </si>
  <si>
    <t>実施した</t>
  </si>
  <si>
    <t>効果があった
採用に至った</t>
  </si>
  <si>
    <t xml:space="preserve"> 1．ハローワークを通じて募集</t>
  </si>
  <si>
    <t>←セルをクリック</t>
  </si>
  <si>
    <t xml:space="preserve"> 2．福祉人材センターを通じて募集</t>
  </si>
  <si>
    <t xml:space="preserve"> 3．法人・事業所のホームページで募集</t>
  </si>
  <si>
    <t xml:space="preserve"> 4．法人・事業所のSNSで募集</t>
  </si>
  <si>
    <t xml:space="preserve"> 5．職場説明会・フェアへの出展</t>
  </si>
  <si>
    <t xml:space="preserve"> 6．法人・事業所で見学会や説明会を開催</t>
  </si>
  <si>
    <t xml:space="preserve"> 7．チラシやフリーペーパーへの求人情報掲載</t>
  </si>
  <si>
    <t xml:space="preserve"> 8．就職・転職サイトの活用</t>
  </si>
  <si>
    <t xml:space="preserve"> 9．高校・養成校等への求人活動</t>
  </si>
  <si>
    <t xml:space="preserve"> 10．職員・知人からの紹介</t>
  </si>
  <si>
    <t xml:space="preserve"> 11．人材派遣会社の利用</t>
  </si>
  <si>
    <t xml:space="preserve"> 12．有料職業紹介所の利用</t>
  </si>
  <si>
    <t xml:space="preserve"> 13．その他</t>
  </si>
  <si>
    <t>　〈 職員の離職状況 （令和７年度：令和７年４月１日から令和８年３月３１日まで） 〉</t>
  </si>
  <si>
    <t>問１３：令和７年度内に離職した実人数をご記入ください。</t>
  </si>
  <si>
    <t>※定年退職、雇用期間満了者を含む。</t>
  </si>
  <si>
    <t>（　　）の中には、退職した職員のうち、勤続３年未満で退職した職員の数をご記入ください。</t>
  </si>
  <si>
    <t>　（単位：人）</t>
  </si>
  <si>
    <t>20歳代（20歳未満含む）</t>
  </si>
  <si>
    <t>60歳代</t>
  </si>
  <si>
    <t>（</t>
  </si>
  <si>
    <t>　　　　　合　　計</t>
  </si>
  <si>
    <t>問１４：職員の離職理由について離職者からの聞き取り等により把握している場合は
　　　　該当の欄に人数をご記入ください。（把握していない場合は記入不要です。）</t>
  </si>
  <si>
    <t>(単位：人)</t>
  </si>
  <si>
    <t>60歳代
以上</t>
  </si>
  <si>
    <t>1．雇用期間満了</t>
  </si>
  <si>
    <t>2．定年退職</t>
  </si>
  <si>
    <t>3．解雇</t>
  </si>
  <si>
    <t>4．結婚・出産・育児</t>
  </si>
  <si>
    <t>5．家族の介護・看護</t>
  </si>
  <si>
    <t>6．賃金等の不満</t>
  </si>
  <si>
    <t>9．仕事があわない</t>
  </si>
  <si>
    <t>11．職場の人間関係</t>
  </si>
  <si>
    <t>13．その他</t>
  </si>
  <si>
    <t>(</t>
  </si>
  <si>
    <t>)</t>
  </si>
  <si>
    <t>　〈 介護職員の賃金支給状況 〉　基準日：令和８年７月３１日現在</t>
  </si>
  <si>
    <t>問１５及び問１６では、正規の介護職員の賃金支給状況についてお伺いします。</t>
  </si>
  <si>
    <t>　本県における福祉・介護人材の確保に向けた支援方策を検討するにあたり、職業選択や職場定着の大きな要素である賃金について、実態を正確に把握することが重要となっています。</t>
  </si>
  <si>
    <t>　実態から見えてくる課題に対して、法人・事業所や行政、関係機関等が連携して必要な対策を講じるとともに、他産業の平均賃金との比較や、キャリアに応じた昇給状況、介護職として働きながら家族を養える賃金であること等の情報を正しく示し、働く方が自身の将来や生活を描くことができるようにすることが、福祉・介護の人材確保につながるものと考えます。</t>
  </si>
  <si>
    <t>　このあとの問１５及び問１６の調査項目は、本県の介護職員の正確な賃金を把握するため、富山県が実施する「賃金等労働条件実態調査」に準じています。
　賃金支給額を「基準内賃金」と「基準外賃金」に分けて記入いただくかたちになっていますので、以下の用語説明を参照のうえ、ご回答をお願いします。</t>
  </si>
  <si>
    <t>【用語説明】</t>
  </si>
  <si>
    <t>基本給</t>
  </si>
  <si>
    <t>基準内
賃金</t>
  </si>
  <si>
    <t>役職手当・管理職手当</t>
  </si>
  <si>
    <t>職務手当・資格手当・運転手当等</t>
  </si>
  <si>
    <t>賃金支給額</t>
  </si>
  <si>
    <t>特殊勤務手当</t>
  </si>
  <si>
    <t>皆勤手当</t>
  </si>
  <si>
    <t>家族手当（扶養手当）</t>
  </si>
  <si>
    <t>通勤手当</t>
  </si>
  <si>
    <t>住居手当</t>
  </si>
  <si>
    <t>物価手当（地域手当等）</t>
  </si>
  <si>
    <t>処遇改善手当</t>
  </si>
  <si>
    <t>その他の手当（「基準外賃金」以外の手当）</t>
  </si>
  <si>
    <t>基準外
賃金</t>
  </si>
  <si>
    <t>超過勤務手当（時間外手当、休日出勤手当、深夜勤務手当）</t>
  </si>
  <si>
    <t>宿日直手当</t>
  </si>
  <si>
    <t>問１５：介護職員（正規）の賃金支給額についてお伺いします。</t>
  </si>
  <si>
    <t>　　　</t>
  </si>
  <si>
    <t>職　種</t>
  </si>
  <si>
    <t>正規職員の状況</t>
  </si>
  <si>
    <t>（単位：千円）</t>
  </si>
  <si>
    <t>①
7月分の
支給対象となった
人員数</t>
  </si>
  <si>
    <t>②
年齢の
合計</t>
  </si>
  <si>
    <t>③
勤続年数
の合計</t>
  </si>
  <si>
    <t>④
扶養家族
数の合計</t>
  </si>
  <si>
    <t>⑤ *1
基準内賃金の総額</t>
  </si>
  <si>
    <t>⑦ *2
基準外賃金の総額</t>
  </si>
  <si>
    <t>処遇改善
加算分を
含む</t>
  </si>
  <si>
    <t>⑥うち、
基本給の
合計</t>
  </si>
  <si>
    <t>正規職員</t>
  </si>
  <si>
    <t>1. 介護職
  （介護福祉士に限る。訪問介護員は除く）</t>
  </si>
  <si>
    <t>2．介護職
　（介護福祉士以外。訪問介護員は除く）</t>
  </si>
  <si>
    <t>3. 訪問介護員
　（ｻｰﾋﾞｽ提供責任者含む。 登録ヘルパー除く）</t>
  </si>
  <si>
    <t>【記入例】 　「1.介護職（介護福祉士に限る。訪問介護員は除く）」の場合</t>
  </si>
  <si>
    <t>職種</t>
  </si>
  <si>
    <t>①</t>
  </si>
  <si>
    <t>②</t>
  </si>
  <si>
    <t>③</t>
  </si>
  <si>
    <t>④</t>
  </si>
  <si>
    <t>⑤</t>
  </si>
  <si>
    <t>⑥</t>
  </si>
  <si>
    <t>⑦</t>
  </si>
  <si>
    <t>⑧</t>
  </si>
  <si>
    <t>Aさん</t>
  </si>
  <si>
    <t>25歳</t>
  </si>
  <si>
    <t>2年</t>
  </si>
  <si>
    <t>1人</t>
  </si>
  <si>
    <t>Bさん</t>
  </si>
  <si>
    <t>28歳</t>
  </si>
  <si>
    <t>5年</t>
  </si>
  <si>
    <t>0人</t>
  </si>
  <si>
    <t>Cさん</t>
  </si>
  <si>
    <t>32歳</t>
  </si>
  <si>
    <t>8年</t>
  </si>
  <si>
    <t>Dさん</t>
  </si>
  <si>
    <t>45歳</t>
  </si>
  <si>
    <t>19年</t>
  </si>
  <si>
    <t>Eさん</t>
  </si>
  <si>
    <t>52歳</t>
  </si>
  <si>
    <t>12年</t>
  </si>
  <si>
    <t>Fさん</t>
  </si>
  <si>
    <t>62歳</t>
  </si>
  <si>
    <t>20年</t>
  </si>
  <si>
    <t>合　計</t>
  </si>
  <si>
    <t>6人</t>
  </si>
  <si>
    <t>244歳</t>
  </si>
  <si>
    <t>66年</t>
  </si>
  <si>
    <t>5人</t>
  </si>
  <si>
    <t>　　※ 1～3の職種ごとに、合計を上記の該当欄に記入してください。</t>
  </si>
  <si>
    <t>*1 「基準内賃金」…基本給、役職手当、職務手当、特殊勤務手当、皆勤手当、家族手当、通勤手当、
　　　　　　　　　　    住居手当、物価手当、処遇改善手当、その他「基準外賃金」以外の手当</t>
  </si>
  <si>
    <t>*2 「基準外賃金」…超過勤務手当（時間外手当、休日出勤手当、深夜勤務手当）、宿日直手当</t>
  </si>
  <si>
    <t>問１６：介護職員（正規）の学歴・勤続年数別賃金についてお伺いします。</t>
  </si>
  <si>
    <t>(単位：円）</t>
  </si>
  <si>
    <t>満年齢</t>
  </si>
  <si>
    <t>高　校　卒</t>
  </si>
  <si>
    <t>勤続年数</t>
  </si>
  <si>
    <t>1.介護職
（介護福祉士に限る）</t>
  </si>
  <si>
    <t>2.介護職
（介護福祉士以外）</t>
  </si>
  <si>
    <t>3.訪問介護員
(ｻｰﾋﾞｽ提供責任者含む)</t>
  </si>
  <si>
    <t>22歳</t>
  </si>
  <si>
    <t>4年</t>
  </si>
  <si>
    <t>40歳</t>
  </si>
  <si>
    <t>22年</t>
  </si>
  <si>
    <t>60歳</t>
  </si>
  <si>
    <t>42年</t>
  </si>
  <si>
    <t>短大・専門学校卒</t>
  </si>
  <si>
    <t>40年</t>
  </si>
  <si>
    <t>大　学　卒</t>
  </si>
  <si>
    <t>初任給</t>
  </si>
  <si>
    <t>18年</t>
  </si>
  <si>
    <t>38年</t>
  </si>
  <si>
    <t>質問は以上です。調査へのご協力ありがとうございました。</t>
  </si>
  <si>
    <t>　　　　　6.　  訪問介護
　　　　　7.　  訪問入浴介護
　　　　　8.　  訪問看護</t>
    <phoneticPr fontId="3"/>
  </si>
  <si>
    <t>　　　　　9.　  認知症対応型共同生活介護</t>
    <phoneticPr fontId="3"/>
  </si>
  <si>
    <r>
      <t xml:space="preserve">職員追加の必要性
</t>
    </r>
    <r>
      <rPr>
        <b/>
        <sz val="11"/>
        <color rgb="FFFF0000"/>
        <rFont val="ＭＳ 明朝"/>
        <family val="1"/>
        <charset val="128"/>
      </rPr>
      <t>セルをクリックして
プルダウンから選択して
ください</t>
    </r>
    <phoneticPr fontId="3"/>
  </si>
  <si>
    <r>
      <rPr>
        <b/>
        <sz val="11"/>
        <color rgb="FFFF0000"/>
        <rFont val="ＭＳ 明朝"/>
        <family val="1"/>
        <charset val="128"/>
      </rPr>
      <t>↓法人所在地</t>
    </r>
    <r>
      <rPr>
        <b/>
        <sz val="11"/>
        <rFont val="ＭＳ 明朝"/>
        <family val="1"/>
        <charset val="128"/>
      </rPr>
      <t>を記載してください</t>
    </r>
    <phoneticPr fontId="3"/>
  </si>
  <si>
    <r>
      <rPr>
        <b/>
        <sz val="11"/>
        <color rgb="FFFF0000"/>
        <rFont val="ＭＳ 明朝"/>
        <family val="1"/>
        <charset val="128"/>
      </rPr>
      <t>↓法人名</t>
    </r>
    <r>
      <rPr>
        <b/>
        <sz val="11"/>
        <rFont val="ＭＳ 明朝"/>
        <family val="1"/>
        <charset val="128"/>
      </rPr>
      <t>を記載してください</t>
    </r>
    <phoneticPr fontId="3"/>
  </si>
  <si>
    <r>
      <rPr>
        <b/>
        <sz val="10"/>
        <color rgb="FFFF0000"/>
        <rFont val="ＭＳ 明朝"/>
        <family val="1"/>
        <charset val="128"/>
      </rPr>
      <t>↓電話番号</t>
    </r>
    <r>
      <rPr>
        <b/>
        <sz val="10"/>
        <rFont val="ＭＳ 明朝"/>
        <family val="1"/>
        <charset val="128"/>
      </rPr>
      <t>を記載して下さい</t>
    </r>
    <phoneticPr fontId="3"/>
  </si>
  <si>
    <r>
      <rPr>
        <b/>
        <sz val="10"/>
        <color rgb="FFFF0000"/>
        <rFont val="ＭＳ 明朝"/>
        <family val="1"/>
        <charset val="128"/>
      </rPr>
      <t>↓FAX番号</t>
    </r>
    <r>
      <rPr>
        <b/>
        <sz val="10"/>
        <rFont val="ＭＳ 明朝"/>
        <family val="1"/>
        <charset val="128"/>
      </rPr>
      <t>を記載して下さい</t>
    </r>
    <phoneticPr fontId="3"/>
  </si>
  <si>
    <r>
      <rPr>
        <b/>
        <sz val="11"/>
        <color rgb="FFFF0000"/>
        <rFont val="ＭＳ 明朝"/>
        <family val="1"/>
        <charset val="128"/>
      </rPr>
      <t>↓記入者の氏名</t>
    </r>
    <r>
      <rPr>
        <b/>
        <sz val="11"/>
        <rFont val="ＭＳ 明朝"/>
        <family val="1"/>
        <charset val="128"/>
      </rPr>
      <t>を記載してください</t>
    </r>
    <phoneticPr fontId="3"/>
  </si>
  <si>
    <r>
      <rPr>
        <b/>
        <sz val="11"/>
        <color rgb="FFFF0000"/>
        <rFont val="ＭＳ 明朝"/>
        <family val="1"/>
        <charset val="128"/>
      </rPr>
      <t>↓役職</t>
    </r>
    <r>
      <rPr>
        <b/>
        <sz val="11"/>
        <rFont val="ＭＳ 明朝"/>
        <family val="1"/>
        <charset val="128"/>
      </rPr>
      <t>を記載してください</t>
    </r>
    <phoneticPr fontId="3"/>
  </si>
  <si>
    <r>
      <t xml:space="preserve">雇用者数
</t>
    </r>
    <r>
      <rPr>
        <b/>
        <sz val="10"/>
        <color rgb="FFFF0000"/>
        <rFont val="ＭＳ 明朝"/>
        <family val="1"/>
        <charset val="128"/>
      </rPr>
      <t>人数記入→</t>
    </r>
    <phoneticPr fontId="3"/>
  </si>
  <si>
    <r>
      <t xml:space="preserve">うち65歳以上
</t>
    </r>
    <r>
      <rPr>
        <b/>
        <sz val="10"/>
        <color rgb="FFFF0000"/>
        <rFont val="ＭＳ 明朝"/>
        <family val="1"/>
        <charset val="128"/>
      </rPr>
      <t>人数記入→</t>
    </r>
    <phoneticPr fontId="3"/>
  </si>
  <si>
    <r>
      <t xml:space="preserve">雇用希望
</t>
    </r>
    <r>
      <rPr>
        <b/>
        <sz val="10"/>
        <color rgb="FFFF0000"/>
        <rFont val="ＭＳ 明朝"/>
        <family val="1"/>
        <charset val="128"/>
      </rPr>
      <t>人数記入↓</t>
    </r>
    <phoneticPr fontId="3"/>
  </si>
  <si>
    <r>
      <t>追加雇用を検討している場合
雇用希望　</t>
    </r>
    <r>
      <rPr>
        <b/>
        <sz val="10"/>
        <color rgb="FFFF0000"/>
        <rFont val="ＭＳ 明朝"/>
        <family val="1"/>
        <charset val="128"/>
      </rPr>
      <t>人数記入→</t>
    </r>
    <phoneticPr fontId="3"/>
  </si>
  <si>
    <r>
      <t>「介護助手」の皆さんが貴事業所で働くことで、貴事業所や他の職員にどのような効果がある（あった）と思いますか。特に当てはまるものを</t>
    </r>
    <r>
      <rPr>
        <b/>
        <u/>
        <sz val="11"/>
        <color rgb="FFFF0000"/>
        <rFont val="ＭＳ ゴシック"/>
        <family val="2"/>
        <charset val="128"/>
      </rPr>
      <t>３つまで</t>
    </r>
    <r>
      <rPr>
        <sz val="11"/>
        <rFont val="ＭＳ ゴシック"/>
        <family val="3"/>
        <charset val="128"/>
      </rPr>
      <t>選んでください。</t>
    </r>
    <phoneticPr fontId="3"/>
  </si>
  <si>
    <r>
      <t>対象職員全員の1年間の総残業時間を</t>
    </r>
    <r>
      <rPr>
        <b/>
        <sz val="9"/>
        <color rgb="FFFF0000"/>
        <rFont val="ＭＳ 明朝"/>
        <family val="1"/>
        <charset val="128"/>
      </rPr>
      <t>半角数字で入力→</t>
    </r>
    <phoneticPr fontId="3"/>
  </si>
  <si>
    <r>
      <t xml:space="preserve">対象職員数を
</t>
    </r>
    <r>
      <rPr>
        <b/>
        <sz val="9"/>
        <color rgb="FFFF0000"/>
        <rFont val="ＭＳ 明朝"/>
        <family val="1"/>
        <charset val="128"/>
      </rPr>
      <t>半角数字で入力→</t>
    </r>
    <phoneticPr fontId="3"/>
  </si>
  <si>
    <r>
      <t>対象職員全員の1年間の総有給取得日数を</t>
    </r>
    <r>
      <rPr>
        <b/>
        <sz val="9"/>
        <color rgb="FFFF0000"/>
        <rFont val="ＭＳ 明朝"/>
        <family val="1"/>
        <charset val="128"/>
      </rPr>
      <t>半角数字で入力→</t>
    </r>
    <phoneticPr fontId="3"/>
  </si>
  <si>
    <r>
      <t>対象職員全員の1年間の総夜勤日数を</t>
    </r>
    <r>
      <rPr>
        <b/>
        <sz val="9"/>
        <color rgb="FFFF0000"/>
        <rFont val="ＭＳ 明朝"/>
        <family val="1"/>
        <charset val="128"/>
      </rPr>
      <t>半角数字で入力→</t>
    </r>
    <phoneticPr fontId="3"/>
  </si>
  <si>
    <r>
      <t xml:space="preserve">夜勤の有無
</t>
    </r>
    <r>
      <rPr>
        <b/>
        <sz val="9"/>
        <color rgb="FFFF0000"/>
        <rFont val="ＭＳ 明朝"/>
        <family val="1"/>
        <charset val="128"/>
      </rPr>
      <t>プルダウンから選択→</t>
    </r>
    <phoneticPr fontId="3"/>
  </si>
  <si>
    <r>
      <t xml:space="preserve">10.介護用ロボット、ＩＣＴ等で導入済の
もの
</t>
    </r>
    <r>
      <rPr>
        <b/>
        <sz val="9"/>
        <color rgb="FFFF0000"/>
        <rFont val="ＭＳ 明朝"/>
        <family val="1"/>
        <charset val="128"/>
      </rPr>
      <t>有無をプルダウンから選択してください
※介護分野の事業所
　のみ回答ください</t>
    </r>
    <phoneticPr fontId="3"/>
  </si>
  <si>
    <r>
      <t>問２：令和８年４月１日現在の正規職員の年齢・勤続年数別構成人数を</t>
    </r>
    <r>
      <rPr>
        <u/>
        <sz val="12"/>
        <rFont val="ＭＳ Ｐゴシック"/>
        <family val="2"/>
        <charset val="128"/>
      </rPr>
      <t>実人数</t>
    </r>
    <r>
      <rPr>
        <sz val="12"/>
        <rFont val="ＭＳ Ｐゴシック"/>
        <family val="3"/>
        <charset val="128"/>
      </rPr>
      <t>でご記入ください。</t>
    </r>
    <phoneticPr fontId="3"/>
  </si>
  <si>
    <r>
      <t>問３：令和８年４月１日現在の非正規職員の年齢・勤続年数別構成人数を</t>
    </r>
    <r>
      <rPr>
        <u/>
        <sz val="12"/>
        <rFont val="ＭＳ Ｐゴシック"/>
        <family val="2"/>
        <charset val="128"/>
      </rPr>
      <t>実人数</t>
    </r>
    <r>
      <rPr>
        <sz val="12"/>
        <rFont val="ＭＳ Ｐゴシック"/>
        <family val="3"/>
        <charset val="128"/>
      </rPr>
      <t>でご記入ください。</t>
    </r>
    <phoneticPr fontId="3"/>
  </si>
  <si>
    <r>
      <t>問９： 職場（現場）での状況についてお伺いします。（該当する期間は令和７年度内とします）
　　　 ※本設問は、問１に記載した職種のうち、</t>
    </r>
    <r>
      <rPr>
        <b/>
        <sz val="12"/>
        <rFont val="ＭＳ Ｐゴシック"/>
        <family val="2"/>
        <charset val="128"/>
      </rPr>
      <t>「7．上記以外の職種すべて」を除外</t>
    </r>
    <r>
      <rPr>
        <sz val="12"/>
        <rFont val="ＭＳ Ｐゴシック"/>
        <family val="3"/>
        <charset val="128"/>
      </rPr>
      <t>して回答してください。</t>
    </r>
    <phoneticPr fontId="3"/>
  </si>
  <si>
    <t>※ 下表に対象となる職員を1人ずつ入力してください。入力した合計が上記の該当欄へ自動反映されます（人数分の行のみ入力）。</t>
  </si>
  <si>
    <t>1. 介護職（介護福祉士に限る。訪問介護員は除く）</t>
  </si>
  <si>
    <t>2．介護職（介護福祉士以外。訪問介護員は除く）</t>
  </si>
  <si>
    <t>3. 訪問介護員（ｻｰﾋﾞｽ提供責任者含む。登録ヘルパー除く）</t>
  </si>
  <si>
    <t>職種</t>
    <rPh sb="0" eb="2">
      <t>ショクシュ</t>
    </rPh>
    <phoneticPr fontId="3"/>
  </si>
  <si>
    <t>①支給
対象人員</t>
    <rPh sb="1" eb="3">
      <t>シキュウ</t>
    </rPh>
    <rPh sb="4" eb="6">
      <t>タイショウ</t>
    </rPh>
    <rPh sb="6" eb="8">
      <t>ジンイン</t>
    </rPh>
    <phoneticPr fontId="3"/>
  </si>
  <si>
    <t>②年齢</t>
    <rPh sb="1" eb="3">
      <t>ネンレイ</t>
    </rPh>
    <phoneticPr fontId="3"/>
  </si>
  <si>
    <t>③勤続
年数</t>
    <rPh sb="1" eb="3">
      <t>キンゾク</t>
    </rPh>
    <rPh sb="4" eb="6">
      <t>ネンスウ</t>
    </rPh>
    <phoneticPr fontId="3"/>
  </si>
  <si>
    <t>④扶養
家族</t>
    <rPh sb="1" eb="3">
      <t>フヨウ</t>
    </rPh>
    <rPh sb="4" eb="6">
      <t>カゾク</t>
    </rPh>
    <phoneticPr fontId="3"/>
  </si>
  <si>
    <t>⑤基準内賃金</t>
    <phoneticPr fontId="3"/>
  </si>
  <si>
    <t>⑥うち、
基本給</t>
    <rPh sb="5" eb="8">
      <t>キホンキュウ</t>
    </rPh>
    <phoneticPr fontId="3"/>
  </si>
  <si>
    <t>⑦基準外
賃金</t>
    <phoneticPr fontId="3"/>
  </si>
  <si>
    <t>⑧超過勤務手当</t>
    <phoneticPr fontId="3"/>
  </si>
  <si>
    <r>
      <t>1. 介護職
  （</t>
    </r>
    <r>
      <rPr>
        <b/>
        <u/>
        <sz val="12"/>
        <color rgb="FFFF0000"/>
        <rFont val="ＭＳ Ｐ明朝"/>
        <family val="1"/>
        <charset val="128"/>
      </rPr>
      <t>介護福祉士に限る</t>
    </r>
    <r>
      <rPr>
        <sz val="12"/>
        <rFont val="ＭＳ Ｐ明朝"/>
        <family val="1"/>
        <charset val="128"/>
      </rPr>
      <t>。訪問介護員は除く）</t>
    </r>
    <phoneticPr fontId="3"/>
  </si>
  <si>
    <t>合　計</t>
    <rPh sb="0" eb="1">
      <t>ア</t>
    </rPh>
    <rPh sb="2" eb="3">
      <t>ケイ</t>
    </rPh>
    <phoneticPr fontId="3"/>
  </si>
  <si>
    <t>人</t>
    <rPh sb="0" eb="1">
      <t>ニン</t>
    </rPh>
    <phoneticPr fontId="3"/>
  </si>
  <si>
    <t>歳</t>
    <rPh sb="0" eb="1">
      <t>サイ</t>
    </rPh>
    <phoneticPr fontId="3"/>
  </si>
  <si>
    <t>年</t>
    <rPh sb="0" eb="1">
      <t>ネン</t>
    </rPh>
    <phoneticPr fontId="3"/>
  </si>
  <si>
    <t>円</t>
    <rPh sb="0" eb="1">
      <t>センエン</t>
    </rPh>
    <phoneticPr fontId="3"/>
  </si>
  <si>
    <r>
      <t>2．介護職
　（</t>
    </r>
    <r>
      <rPr>
        <b/>
        <u/>
        <sz val="12"/>
        <color rgb="FFFF0000"/>
        <rFont val="ＭＳ Ｐ明朝"/>
        <family val="1"/>
        <charset val="128"/>
      </rPr>
      <t>介護福祉士以外</t>
    </r>
    <r>
      <rPr>
        <sz val="12"/>
        <rFont val="ＭＳ Ｐ明朝"/>
        <family val="1"/>
        <charset val="128"/>
      </rPr>
      <t>。訪問介護員は除く）</t>
    </r>
    <rPh sb="2" eb="4">
      <t>カイゴ</t>
    </rPh>
    <rPh sb="4" eb="5">
      <t>ショク</t>
    </rPh>
    <rPh sb="8" eb="10">
      <t>カイゴ</t>
    </rPh>
    <rPh sb="10" eb="13">
      <t>フクシシ</t>
    </rPh>
    <rPh sb="13" eb="15">
      <t>イガイ</t>
    </rPh>
    <rPh sb="16" eb="18">
      <t>ホウモン</t>
    </rPh>
    <rPh sb="18" eb="19">
      <t>スケ</t>
    </rPh>
    <rPh sb="19" eb="20">
      <t>マモル</t>
    </rPh>
    <rPh sb="20" eb="21">
      <t>イン</t>
    </rPh>
    <rPh sb="22" eb="23">
      <t>ノゾ</t>
    </rPh>
    <phoneticPr fontId="3"/>
  </si>
  <si>
    <r>
      <t xml:space="preserve">3. </t>
    </r>
    <r>
      <rPr>
        <b/>
        <u/>
        <sz val="12"/>
        <color rgb="FFFF0000"/>
        <rFont val="ＭＳ Ｐ明朝"/>
        <family val="1"/>
        <charset val="128"/>
      </rPr>
      <t>訪問介護員</t>
    </r>
    <r>
      <rPr>
        <sz val="12"/>
        <rFont val="ＭＳ Ｐ明朝"/>
        <family val="1"/>
        <charset val="128"/>
      </rPr>
      <t xml:space="preserve">
　（ｻｰﾋﾞｽ提供責任者含む。 登録ヘルパー除く）</t>
    </r>
    <rPh sb="5" eb="7">
      <t>カイゴ</t>
    </rPh>
    <rPh sb="7" eb="8">
      <t>イン</t>
    </rPh>
    <rPh sb="16" eb="21">
      <t>テイキョウセキニンシャ</t>
    </rPh>
    <rPh sb="21" eb="22">
      <t>フク</t>
    </rPh>
    <rPh sb="25" eb="27">
      <t>トウロク</t>
    </rPh>
    <rPh sb="31" eb="32">
      <t>ノゾ</t>
    </rPh>
    <phoneticPr fontId="3"/>
  </si>
  <si>
    <t>）</t>
    <phoneticPr fontId="3"/>
  </si>
  <si>
    <t xml:space="preserve">その他（ </t>
    <phoneticPr fontId="3"/>
  </si>
  <si>
    <t>大幅に
追加が必要</t>
    <phoneticPr fontId="3"/>
  </si>
  <si>
    <t>やや
追加が必要</t>
    <phoneticPr fontId="3"/>
  </si>
  <si>
    <t>追加が必要</t>
    <phoneticPr fontId="3"/>
  </si>
  <si>
    <t>問７： 外国人材の雇用についてお伺いします。（令和８年４月１日時点）
　　　　※「3 検討中」、「4 雇用する予定はない」の場合は、7-2「雇用にあたって課題に感じること」のみ回答してください。</t>
    <phoneticPr fontId="3"/>
  </si>
  <si>
    <t xml:space="preserve"> 1．介護職
　　（介護福祉士に限る。
　　　訪問介護員は除く）</t>
    <phoneticPr fontId="3"/>
  </si>
  <si>
    <t xml:space="preserve"> 2．介護職
　　（介護福祉士以外。
　　　訪問介護員除く）</t>
    <phoneticPr fontId="3"/>
  </si>
  <si>
    <t xml:space="preserve"> 3．訪問介護員
　　（ｻｰﾋﾞｽ提供責任者を含む。
　　　登録ヘルパーは除く）</t>
    <phoneticPr fontId="3"/>
  </si>
  <si>
    <t xml:space="preserve"> 7．上記以外の職種すべて
　　（セラピスト・栄養士・調理員・
　　　施設長・事務員等）</t>
    <phoneticPr fontId="3"/>
  </si>
  <si>
    <t xml:space="preserve"> 4．相談員・支援員・指導員・
　　ｿｰｼｬﾙﾜｰｶｰ等</t>
    <phoneticPr fontId="3"/>
  </si>
  <si>
    <t>8．経営（運営）方針の不満</t>
    <phoneticPr fontId="3"/>
  </si>
  <si>
    <t>10．身体面・精神面の不調</t>
    <phoneticPr fontId="3"/>
  </si>
  <si>
    <t>12．他の事業所転出（転職）</t>
    <phoneticPr fontId="3"/>
  </si>
  <si>
    <t>7．勤務体制・労働環境・休暇等の不満</t>
    <phoneticPr fontId="3"/>
  </si>
  <si>
    <t>⑧うち、
超過勤務手当の
合計</t>
    <phoneticPr fontId="3"/>
  </si>
  <si>
    <t>■ 入力の進捗状況</t>
  </si>
  <si>
    <t>表紙</t>
  </si>
  <si>
    <t>P.1</t>
  </si>
  <si>
    <t>P.2</t>
  </si>
  <si>
    <t>問1</t>
  </si>
  <si>
    <t>問2,3</t>
  </si>
  <si>
    <t>問4</t>
  </si>
  <si>
    <t>問5</t>
  </si>
  <si>
    <t>問6</t>
  </si>
  <si>
    <t>問7</t>
  </si>
  <si>
    <t>問8</t>
  </si>
  <si>
    <t>問9</t>
  </si>
  <si>
    <t>問10</t>
  </si>
  <si>
    <t>問11</t>
  </si>
  <si>
    <t>問12</t>
  </si>
  <si>
    <t>問13</t>
  </si>
  <si>
    <t>問14</t>
  </si>
  <si>
    <t>問15</t>
  </si>
  <si>
    <t>問16</t>
  </si>
  <si>
    <t>※問１０以降の設問において、該当者がいない場合は無記入のまま次の設問に進んでください。</t>
    <phoneticPr fontId="3"/>
  </si>
  <si>
    <t>雇用している</t>
    <phoneticPr fontId="3"/>
  </si>
  <si>
    <t>検討中</t>
    <phoneticPr fontId="3"/>
  </si>
  <si>
    <t>上記で「1.雇用している」「2.検討中」を選ばれた方は人数も記入ください</t>
    <phoneticPr fontId="3"/>
  </si>
  <si>
    <t>該当者はいますか？</t>
    <rPh sb="0" eb="3">
      <t xml:space="preserve">ガイトウシャ </t>
    </rPh>
    <phoneticPr fontId="3"/>
  </si>
  <si>
    <t>「やや追加が必要」「追加が必要」「大幅に追加が必要」な場合、
その理由を 以下ア～シ の中から
職種ごとにプルダウンから「○」を選択してください
(複数回答可)</t>
    <phoneticPr fontId="3"/>
  </si>
  <si>
    <r>
      <rPr>
        <b/>
        <u/>
        <sz val="11"/>
        <color rgb="FFFF0000"/>
        <rFont val="ＭＳ ゴシック"/>
        <family val="2"/>
        <charset val="128"/>
      </rPr>
      <t>「1 雇用している」、「2 雇用したい」場合</t>
    </r>
    <r>
      <rPr>
        <sz val="11"/>
        <rFont val="ＭＳ ゴシック"/>
        <family val="3"/>
        <charset val="128"/>
      </rPr>
      <t>の理由について、近いもののプルダウンから「○」を選択してください。(複数回答可)</t>
    </r>
    <phoneticPr fontId="3"/>
  </si>
  <si>
    <t>外国人材の雇用にあたって課題に感じることについて、近いもののプルダウンから「○」を選択してください。
(複数回答可)</t>
    <phoneticPr fontId="3"/>
  </si>
  <si>
    <r>
      <t xml:space="preserve">※ </t>
    </r>
    <r>
      <rPr>
        <b/>
        <sz val="14"/>
        <color rgb="FFFF0000"/>
        <rFont val="ＭＳ ゴシック"/>
        <family val="2"/>
        <charset val="128"/>
      </rPr>
      <t>ピンクのセルは必須入力</t>
    </r>
    <r>
      <rPr>
        <b/>
        <sz val="14"/>
        <color theme="1"/>
        <rFont val="ＭＳ ゴシック"/>
        <family val="2"/>
        <charset val="128"/>
      </rPr>
      <t>、</t>
    </r>
    <r>
      <rPr>
        <b/>
        <sz val="14"/>
        <color rgb="FF0070C0"/>
        <rFont val="ＭＳ ゴシック"/>
        <family val="2"/>
        <charset val="128"/>
      </rPr>
      <t>ブルー（水色）のセルは任意入力</t>
    </r>
    <r>
      <rPr>
        <b/>
        <sz val="14"/>
        <color theme="1"/>
        <rFont val="ＭＳ ゴシック"/>
        <family val="2"/>
        <charset val="128"/>
      </rPr>
      <t>です。</t>
    </r>
    <phoneticPr fontId="3"/>
  </si>
  <si>
    <t>「1.ある」を選択した場合
詳しく記入してください　</t>
    <phoneticPr fontId="3"/>
  </si>
  <si>
    <t>「1.夜勤あり」を選択した事業所のみ記入</t>
    <phoneticPr fontId="3"/>
  </si>
  <si>
    <t>↓「13.その他」選択した方は具体的な内容を記載</t>
    <phoneticPr fontId="3"/>
  </si>
  <si>
    <t>(単位：円）</t>
    <phoneticPr fontId="3"/>
  </si>
  <si>
    <t>回答（選択式の設問は、プルダウンから選択してください）</t>
    <phoneticPr fontId="3"/>
  </si>
  <si>
    <t>非正規</t>
    <phoneticPr fontId="3"/>
  </si>
  <si>
    <t>※ 提出前に上記の状況が全て「完了」となっていることをご確認ください。</t>
    <rPh sb="2" eb="5">
      <t xml:space="preserve">テイシュツマエニ </t>
    </rPh>
    <rPh sb="6" eb="8">
      <t xml:space="preserve">ジョウキノ </t>
    </rPh>
    <rPh sb="9" eb="11">
      <t xml:space="preserve">ジョウキョウガ </t>
    </rPh>
    <rPh sb="12" eb="13">
      <t xml:space="preserve">スベテ </t>
    </rPh>
    <rPh sb="15" eb="17">
      <t xml:space="preserve">カンリョウ </t>
    </rPh>
    <phoneticPr fontId="3"/>
  </si>
  <si>
    <r>
      <rPr>
        <b/>
        <sz val="11"/>
        <color rgb="FFFF0000"/>
        <rFont val="ＭＳ 明朝"/>
        <family val="1"/>
        <charset val="128"/>
      </rPr>
      <t>↓事業所所在地</t>
    </r>
    <r>
      <rPr>
        <b/>
        <sz val="11"/>
        <rFont val="ＭＳ 明朝"/>
        <family val="1"/>
        <charset val="128"/>
      </rPr>
      <t>を記載してください</t>
    </r>
    <rPh sb="1" eb="4">
      <t xml:space="preserve">ジギョウショ </t>
    </rPh>
    <phoneticPr fontId="3"/>
  </si>
  <si>
    <r>
      <rPr>
        <b/>
        <sz val="11"/>
        <color rgb="FFFF0000"/>
        <rFont val="ＭＳ 明朝"/>
        <family val="1"/>
        <charset val="128"/>
      </rPr>
      <t>↓事業所名</t>
    </r>
    <r>
      <rPr>
        <b/>
        <sz val="11"/>
        <rFont val="ＭＳ 明朝"/>
        <family val="1"/>
        <charset val="128"/>
      </rPr>
      <t>を記載してください</t>
    </r>
    <rPh sb="1" eb="4">
      <t xml:space="preserve">ジギョウショ </t>
    </rPh>
    <phoneticPr fontId="3"/>
  </si>
  <si>
    <t>「シ.その他」を使用した場合
その理由をご記入ください。</t>
    <phoneticPr fontId="3"/>
  </si>
  <si>
    <t>コ　その他、導入している介護用ロボット、ＩＣＴ等</t>
    <phoneticPr fontId="3"/>
  </si>
  <si>
    <r>
      <t>問１２：問10及び問11で入職した職員の募集方法・採用経路についてお伺いします。
　　　　以下の募集方法のうち、実施されたもの全てにセルをクリックして○印を選択してください
　　　　（複数回答可）
　　　　そのうち、採用に至ったものや複数の応募や問合せがある等の効果が見られたものには、
　　　　右側の欄にもセルをクリックして○印を選択してください。
　　　　</t>
    </r>
    <r>
      <rPr>
        <b/>
        <sz val="12"/>
        <color theme="1"/>
        <rFont val="ＭＳ Ｐゴシック"/>
        <family val="2"/>
        <charset val="128"/>
      </rPr>
      <t>（令和７年度中の採用者がいない場合は、記入不要です。）</t>
    </r>
    <phoneticPr fontId="3"/>
  </si>
  <si>
    <t>(単位：百円）</t>
    <rPh sb="4" eb="5">
      <t xml:space="preserve">ヒャク </t>
    </rPh>
    <phoneticPr fontId="3"/>
  </si>
  <si>
    <t>263,000円</t>
  </si>
  <si>
    <t>220,000円</t>
  </si>
  <si>
    <t>11,000円</t>
  </si>
  <si>
    <t>7,000円</t>
  </si>
  <si>
    <t>288,000円</t>
  </si>
  <si>
    <t>257,000円</t>
  </si>
  <si>
    <t>14,000円</t>
  </si>
  <si>
    <t>9,000円</t>
  </si>
  <si>
    <t>315,000円</t>
  </si>
  <si>
    <t>284,000円</t>
  </si>
  <si>
    <t>334,000円</t>
  </si>
  <si>
    <t>305,000円</t>
  </si>
  <si>
    <t>423,000円</t>
  </si>
  <si>
    <t>358,000円</t>
  </si>
  <si>
    <t>327,000円</t>
  </si>
  <si>
    <t>278,000円</t>
  </si>
  <si>
    <t>1,950,000円</t>
  </si>
  <si>
    <t>1,702,000円</t>
  </si>
  <si>
    <t>78,000円</t>
  </si>
  <si>
    <t>50,000円</t>
  </si>
  <si>
    <t>(単位：千円）</t>
    <rPh sb="4" eb="5">
      <t xml:space="preserve">セン </t>
    </rPh>
    <phoneticPr fontId="3"/>
  </si>
  <si>
    <t>賃金支払いの状況</t>
    <phoneticPr fontId="3"/>
  </si>
  <si>
    <t xml:space="preserve"> 6．看護職
　　（看護師・准看護師）</t>
    <phoneticPr fontId="3"/>
  </si>
  <si>
    <t xml:space="preserve"> 7．上記以外の職種すべて
 　（セラピスト・栄養士・調理員・施設長・事務員等）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</si>
</sst>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quot;（&quot;0&quot;）&quot;"/>
    <numFmt numFmtId="178" formatCode="0.0_ "/>
  </numFmts>
  <fonts count="105">
    <font>
      <sz val="11"/>
      <name val="ＭＳ Ｐゴシック"/>
      <family val="3"/>
      <charset val="128"/>
    </font>
    <font>
      <sz val="11"/>
      <name val="ＭＳ Ｐゴシック"/>
      <family val="3"/>
      <charset val="128"/>
    </font>
    <font>
      <b/>
      <sz val="14"/>
      <color theme="0"/>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4"/>
      <name val="ＭＳ Ｐゴシック"/>
      <family val="3"/>
      <charset val="128"/>
    </font>
    <font>
      <sz val="12"/>
      <name val="ＭＳ 明朝"/>
      <family val="1"/>
      <charset val="128"/>
    </font>
    <font>
      <sz val="11"/>
      <name val="HG丸ｺﾞｼｯｸM-PRO"/>
      <family val="3"/>
      <charset val="128"/>
    </font>
    <font>
      <sz val="10"/>
      <name val="ＭＳ Ｐ明朝"/>
      <family val="1"/>
      <charset val="128"/>
    </font>
    <font>
      <sz val="9"/>
      <name val="ＭＳ Ｐ明朝"/>
      <family val="1"/>
      <charset val="128"/>
    </font>
    <font>
      <sz val="10"/>
      <name val="HG丸ｺﾞｼｯｸM-PRO"/>
      <family val="3"/>
      <charset val="128"/>
    </font>
    <font>
      <b/>
      <sz val="11"/>
      <name val="ＭＳ Ｐ明朝"/>
      <family val="1"/>
      <charset val="128"/>
    </font>
    <font>
      <sz val="6"/>
      <color rgb="FFFF0000"/>
      <name val="ＭＳ Ｐ明朝"/>
      <family val="1"/>
      <charset val="128"/>
    </font>
    <font>
      <b/>
      <sz val="12"/>
      <color rgb="FFFF0000"/>
      <name val="ＭＳ Ｐゴシック"/>
      <family val="3"/>
      <charset val="128"/>
    </font>
    <font>
      <sz val="12"/>
      <color rgb="FFFF0000"/>
      <name val="ＭＳ Ｐゴシック"/>
      <family val="3"/>
      <charset val="128"/>
    </font>
    <font>
      <sz val="9"/>
      <name val="HG丸ｺﾞｼｯｸM-PRO"/>
      <family val="3"/>
      <charset val="128"/>
    </font>
    <font>
      <sz val="12"/>
      <name val="ＭＳ Ｐ明朝"/>
      <family val="1"/>
      <charset val="128"/>
    </font>
    <font>
      <sz val="9"/>
      <name val="ＭＳ Ｐゴシック"/>
      <family val="3"/>
      <charset val="128"/>
    </font>
    <font>
      <b/>
      <sz val="10"/>
      <name val="ＭＳ Ｐ明朝"/>
      <family val="1"/>
      <charset val="128"/>
    </font>
    <font>
      <b/>
      <sz val="10"/>
      <name val="ＭＳ 明朝"/>
      <family val="1"/>
      <charset val="128"/>
    </font>
    <font>
      <b/>
      <sz val="14"/>
      <color theme="0"/>
      <name val="ＭＳ ゴシック"/>
      <family val="3"/>
      <charset val="128"/>
    </font>
    <font>
      <b/>
      <sz val="14"/>
      <name val="ＭＳ ゴシック"/>
      <family val="3"/>
      <charset val="128"/>
    </font>
    <font>
      <sz val="11"/>
      <name val="ＭＳ ゴシック"/>
      <family val="3"/>
      <charset val="128"/>
    </font>
    <font>
      <sz val="12"/>
      <name val="ＭＳ ゴシック"/>
      <family val="3"/>
      <charset val="128"/>
    </font>
    <font>
      <sz val="11"/>
      <name val="ＭＳ 明朝"/>
      <family val="1"/>
      <charset val="128"/>
    </font>
    <font>
      <sz val="10"/>
      <name val="ＭＳ 明朝"/>
      <family val="1"/>
      <charset val="128"/>
    </font>
    <font>
      <b/>
      <sz val="14"/>
      <name val="ＭＳ Ｐゴシック"/>
      <family val="3"/>
      <charset val="128"/>
    </font>
    <font>
      <b/>
      <sz val="9"/>
      <name val="ＭＳ 明朝"/>
      <family val="1"/>
      <charset val="128"/>
    </font>
    <font>
      <b/>
      <sz val="8.5"/>
      <name val="ＭＳ 明朝"/>
      <family val="1"/>
      <charset val="128"/>
    </font>
    <font>
      <b/>
      <sz val="8"/>
      <name val="ＭＳ 明朝"/>
      <family val="1"/>
      <charset val="128"/>
    </font>
    <font>
      <sz val="6"/>
      <name val="ＭＳ 明朝"/>
      <family val="1"/>
      <charset val="128"/>
    </font>
    <font>
      <b/>
      <sz val="12"/>
      <name val="ＭＳ Ｐゴシック"/>
      <family val="3"/>
      <charset val="128"/>
    </font>
    <font>
      <strike/>
      <sz val="10"/>
      <name val="ＭＳ Ｐゴシック"/>
      <family val="3"/>
      <charset val="128"/>
    </font>
    <font>
      <b/>
      <sz val="12"/>
      <name val="ＭＳ ゴシック"/>
      <family val="3"/>
      <charset val="128"/>
    </font>
    <font>
      <sz val="10"/>
      <name val="ＭＳ ゴシック"/>
      <family val="3"/>
      <charset val="128"/>
    </font>
    <font>
      <b/>
      <sz val="16"/>
      <name val="ＭＳ ゴシック"/>
      <family val="3"/>
      <charset val="128"/>
    </font>
    <font>
      <b/>
      <sz val="11"/>
      <name val="ＭＳ Ｐゴシック"/>
      <family val="3"/>
      <charset val="128"/>
    </font>
    <font>
      <b/>
      <u/>
      <sz val="11"/>
      <name val="ＭＳ Ｐゴシック"/>
      <family val="3"/>
      <charset val="128"/>
    </font>
    <font>
      <u/>
      <sz val="11"/>
      <name val="ＭＳ Ｐ明朝"/>
      <family val="1"/>
      <charset val="128"/>
    </font>
    <font>
      <u/>
      <sz val="11"/>
      <name val="ＭＳ Ｐゴシック"/>
      <family val="3"/>
      <charset val="128"/>
    </font>
    <font>
      <u/>
      <sz val="14"/>
      <name val="ＭＳ Ｐゴシック"/>
      <family val="3"/>
      <charset val="128"/>
    </font>
    <font>
      <sz val="11"/>
      <color rgb="FFFF0000"/>
      <name val="ＭＳ Ｐ明朝"/>
      <family val="1"/>
      <charset val="128"/>
    </font>
    <font>
      <sz val="11"/>
      <color rgb="FFFF0000"/>
      <name val="ＭＳ Ｐゴシック"/>
      <family val="3"/>
      <charset val="128"/>
    </font>
    <font>
      <sz val="10.5"/>
      <name val="ＭＳ Ｐ明朝"/>
      <family val="1"/>
      <charset val="128"/>
    </font>
    <font>
      <b/>
      <sz val="11"/>
      <name val="ＭＳ 明朝"/>
      <family val="1"/>
      <charset val="128"/>
    </font>
    <font>
      <b/>
      <sz val="11"/>
      <name val="ＭＳ ゴシック"/>
      <family val="3"/>
      <charset val="128"/>
    </font>
    <font>
      <sz val="11"/>
      <color rgb="FF000000"/>
      <name val="ＭＳ Ｐゴシック"/>
      <family val="3"/>
      <charset val="128"/>
    </font>
    <font>
      <sz val="10"/>
      <name val="ＭＳ Ｐゴシック"/>
      <family val="3"/>
      <charset val="128"/>
    </font>
    <font>
      <sz val="10"/>
      <color rgb="FF000000"/>
      <name val="ＭＳ Ｐゴシック"/>
      <family val="3"/>
      <charset val="128"/>
    </font>
    <font>
      <sz val="11"/>
      <color rgb="FF000000"/>
      <name val="ＭＳ Ｐ明朝"/>
      <family val="1"/>
      <charset val="128"/>
    </font>
    <font>
      <strike/>
      <sz val="12"/>
      <name val="ＭＳ Ｐゴシック"/>
      <family val="3"/>
      <charset val="128"/>
      <scheme val="major"/>
    </font>
    <font>
      <b/>
      <sz val="12"/>
      <name val="ＭＳ Ｐ明朝"/>
      <family val="1"/>
      <charset val="128"/>
    </font>
    <font>
      <b/>
      <sz val="9.5"/>
      <name val="ＭＳ Ｐ明朝"/>
      <family val="1"/>
      <charset val="128"/>
    </font>
    <font>
      <sz val="10.5"/>
      <name val="ＭＳ Ｐゴシック"/>
      <family val="3"/>
      <charset val="128"/>
    </font>
    <font>
      <b/>
      <sz val="8.5"/>
      <name val="ＭＳ Ｐ明朝"/>
      <family val="1"/>
      <charset val="128"/>
    </font>
    <font>
      <sz val="11"/>
      <name val="HGPｺﾞｼｯｸM"/>
      <family val="3"/>
      <charset val="128"/>
    </font>
    <font>
      <u/>
      <sz val="10"/>
      <name val="ＭＳ Ｐゴシック"/>
      <family val="3"/>
      <charset val="128"/>
    </font>
    <font>
      <sz val="12"/>
      <name val="ＭＳ Ｐゴシック"/>
      <family val="3"/>
      <charset val="128"/>
      <scheme val="major"/>
    </font>
    <font>
      <sz val="11"/>
      <name val="HGｺﾞｼｯｸM"/>
      <family val="3"/>
      <charset val="128"/>
    </font>
    <font>
      <sz val="6"/>
      <name val="ＭＳ Ｐ明朝"/>
      <family val="1"/>
      <charset val="128"/>
    </font>
    <font>
      <sz val="11.5"/>
      <name val="ＭＳ Ｐゴシック"/>
      <family val="3"/>
      <charset val="128"/>
    </font>
    <font>
      <sz val="11"/>
      <color theme="0"/>
      <name val="ＭＳ Ｐゴシック"/>
      <family val="3"/>
      <charset val="128"/>
    </font>
    <font>
      <sz val="11"/>
      <color theme="0"/>
      <name val="ＭＳ Ｐ明朝"/>
      <family val="1"/>
      <charset val="128"/>
    </font>
    <font>
      <sz val="12"/>
      <color theme="1"/>
      <name val="ＭＳ ゴシック"/>
      <family val="3"/>
      <charset val="128"/>
    </font>
    <font>
      <sz val="11"/>
      <color theme="1"/>
      <name val="ＭＳ ゴシック"/>
      <family val="3"/>
      <charset val="128"/>
    </font>
    <font>
      <b/>
      <sz val="12"/>
      <color rgb="FFFF0000"/>
      <name val="ＭＳ ゴシック"/>
      <family val="3"/>
      <charset val="128"/>
    </font>
    <font>
      <strike/>
      <sz val="11"/>
      <name val="ＭＳ Ｐ明朝"/>
      <family val="1"/>
      <charset val="128"/>
    </font>
    <font>
      <b/>
      <sz val="12"/>
      <color rgb="FFFF0000"/>
      <name val="ＭＳ Ｐ明朝"/>
      <family val="1"/>
      <charset val="128"/>
    </font>
    <font>
      <b/>
      <sz val="14"/>
      <color rgb="FFFF0000"/>
      <name val="ＭＳ Ｐ明朝"/>
      <family val="1"/>
      <charset val="128"/>
    </font>
    <font>
      <b/>
      <sz val="16"/>
      <color rgb="FFFF0000"/>
      <name val="ＭＳ Ｐ明朝"/>
      <family val="1"/>
      <charset val="128"/>
    </font>
    <font>
      <b/>
      <sz val="11"/>
      <color rgb="FFFF0000"/>
      <name val="ＭＳ 明朝"/>
      <family val="1"/>
      <charset val="128"/>
    </font>
    <font>
      <b/>
      <sz val="10"/>
      <color rgb="FFFF0000"/>
      <name val="ＭＳ 明朝"/>
      <family val="1"/>
      <charset val="128"/>
    </font>
    <font>
      <b/>
      <sz val="14"/>
      <color rgb="FFFF0000"/>
      <name val="ＭＳ 明朝"/>
      <family val="1"/>
      <charset val="128"/>
    </font>
    <font>
      <b/>
      <sz val="10"/>
      <name val="ＭＳ ゴシック"/>
      <family val="3"/>
      <charset val="128"/>
    </font>
    <font>
      <b/>
      <sz val="11"/>
      <color rgb="FFFF0000"/>
      <name val="ＭＳ ゴシック"/>
      <family val="3"/>
      <charset val="128"/>
    </font>
    <font>
      <b/>
      <sz val="9"/>
      <color rgb="FFFF0000"/>
      <name val="ＭＳ 明朝"/>
      <family val="1"/>
      <charset val="128"/>
    </font>
    <font>
      <b/>
      <sz val="16"/>
      <color rgb="FFFF0000"/>
      <name val="ＭＳ 明朝"/>
      <family val="1"/>
      <charset val="128"/>
    </font>
    <font>
      <sz val="9"/>
      <name val="ＭＳ 明朝"/>
      <family val="1"/>
      <charset val="128"/>
    </font>
    <font>
      <b/>
      <sz val="11"/>
      <color rgb="FFFF0000"/>
      <name val="ＭＳ Ｐ明朝"/>
      <family val="1"/>
      <charset val="128"/>
    </font>
    <font>
      <b/>
      <sz val="11"/>
      <name val="Meiryo UI"/>
      <family val="2"/>
      <charset val="128"/>
    </font>
    <font>
      <sz val="10"/>
      <name val="Yu Gothic"/>
      <family val="3"/>
      <charset val="128"/>
    </font>
    <font>
      <b/>
      <sz val="11"/>
      <color rgb="FF9C0006"/>
      <name val="ＭＳ Ｐゴシック"/>
      <family val="2"/>
      <charset val="128"/>
    </font>
    <font>
      <sz val="11"/>
      <name val="ＭＳ Ｐゴシック"/>
      <family val="2"/>
      <charset val="128"/>
    </font>
    <font>
      <sz val="11"/>
      <name val="ＭＳ ゴシック"/>
      <family val="2"/>
      <charset val="128"/>
    </font>
    <font>
      <b/>
      <u/>
      <sz val="11"/>
      <color rgb="FFFF0000"/>
      <name val="ＭＳ ゴシック"/>
      <family val="2"/>
      <charset val="128"/>
    </font>
    <font>
      <b/>
      <sz val="12"/>
      <name val="ＭＳ Ｐゴシック"/>
      <family val="2"/>
      <charset val="128"/>
    </font>
    <font>
      <u/>
      <sz val="12"/>
      <name val="ＭＳ Ｐゴシック"/>
      <family val="2"/>
      <charset val="128"/>
    </font>
    <font>
      <sz val="10"/>
      <color rgb="FFFF0000"/>
      <name val="ＭＳ Ｐゴシック"/>
      <family val="3"/>
      <charset val="128"/>
    </font>
    <font>
      <b/>
      <u/>
      <sz val="12"/>
      <color rgb="FFFF0000"/>
      <name val="ＭＳ Ｐ明朝"/>
      <family val="1"/>
      <charset val="128"/>
    </font>
    <font>
      <sz val="14"/>
      <name val="ＭＳ Ｐ明朝"/>
      <family val="1"/>
      <charset val="128"/>
    </font>
    <font>
      <b/>
      <sz val="14"/>
      <name val="ＭＳ Ｐ明朝"/>
      <family val="1"/>
      <charset val="128"/>
    </font>
    <font>
      <b/>
      <sz val="12"/>
      <color theme="1"/>
      <name val="ＭＳ Ｐゴシック"/>
      <family val="3"/>
      <charset val="128"/>
    </font>
    <font>
      <b/>
      <sz val="12"/>
      <color theme="1"/>
      <name val="ＭＳ Ｐゴシック"/>
      <family val="2"/>
      <charset val="128"/>
    </font>
    <font>
      <sz val="11"/>
      <name val="ＭＳ Ｐゴシック"/>
      <family val="3"/>
      <charset val="128"/>
    </font>
    <font>
      <b/>
      <sz val="14"/>
      <color theme="1"/>
      <name val="ＭＳ ゴシック"/>
      <family val="2"/>
      <charset val="128"/>
    </font>
    <font>
      <b/>
      <sz val="14"/>
      <color rgb="FFFF0000"/>
      <name val="ＭＳ ゴシック"/>
      <family val="2"/>
      <charset val="128"/>
    </font>
    <font>
      <b/>
      <sz val="14"/>
      <color rgb="FF0070C0"/>
      <name val="ＭＳ ゴシック"/>
      <family val="2"/>
      <charset val="128"/>
    </font>
    <font>
      <b/>
      <sz val="11"/>
      <name val="ＭＳ ゴシック"/>
      <family val="2"/>
      <charset val="128"/>
    </font>
    <font>
      <b/>
      <sz val="14"/>
      <name val="ＭＳ ゴシック"/>
      <family val="2"/>
      <charset val="128"/>
    </font>
    <font>
      <b/>
      <sz val="14"/>
      <color rgb="FF9C0006"/>
      <name val="ＭＳ ゴシック"/>
      <family val="2"/>
      <charset val="128"/>
    </font>
    <font>
      <sz val="14"/>
      <name val="ＭＳ ゴシック"/>
      <family val="2"/>
      <charset val="128"/>
    </font>
    <font>
      <sz val="14"/>
      <color theme="0"/>
      <name val="ＭＳ ゴシック"/>
      <family val="2"/>
      <charset val="128"/>
    </font>
    <font>
      <sz val="11"/>
      <color theme="1"/>
      <name val="ＭＳ Ｐゴシック"/>
      <family val="2"/>
      <charset val="128"/>
    </font>
    <font>
      <sz val="12"/>
      <color theme="1"/>
      <name val="ＭＳ Ｐゴシック"/>
      <family val="2"/>
      <charset val="128"/>
    </font>
  </fonts>
  <fills count="12">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indexed="9"/>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5" tint="0.79998168889431442"/>
        <bgColor indexed="65"/>
      </patternFill>
    </fill>
    <fill>
      <patternFill patternType="solid">
        <fgColor theme="7" tint="0.79998168889431442"/>
        <bgColor indexed="64"/>
      </patternFill>
    </fill>
    <fill>
      <patternFill patternType="solid">
        <fgColor rgb="FFFFF2CC"/>
      </patternFill>
    </fill>
    <fill>
      <patternFill patternType="solid">
        <fgColor theme="1"/>
        <bgColor indexed="64"/>
      </patternFill>
    </fill>
  </fills>
  <borders count="280">
    <border>
      <left/>
      <right/>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double">
        <color indexed="64"/>
      </bottom>
      <diagonal/>
    </border>
    <border>
      <left style="medium">
        <color indexed="64"/>
      </left>
      <right/>
      <top/>
      <bottom style="double">
        <color indexed="64"/>
      </bottom>
      <diagonal/>
    </border>
    <border>
      <left/>
      <right style="thin">
        <color indexed="64"/>
      </right>
      <top style="double">
        <color indexed="64"/>
      </top>
      <bottom/>
      <diagonal/>
    </border>
    <border>
      <left/>
      <right style="medium">
        <color indexed="64"/>
      </right>
      <top/>
      <bottom style="double">
        <color indexed="64"/>
      </bottom>
      <diagonal/>
    </border>
    <border>
      <left/>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double">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diagonal/>
    </border>
    <border>
      <left/>
      <right/>
      <top/>
      <bottom style="dashed">
        <color indexed="64"/>
      </bottom>
      <diagonal/>
    </border>
    <border>
      <left/>
      <right/>
      <top style="dashed">
        <color indexed="64"/>
      </top>
      <bottom style="thin">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bottom style="medium">
        <color indexed="64"/>
      </bottom>
      <diagonal/>
    </border>
    <border>
      <left style="double">
        <color indexed="64"/>
      </left>
      <right style="medium">
        <color indexed="64"/>
      </right>
      <top style="medium">
        <color indexed="64"/>
      </top>
      <bottom/>
      <diagonal/>
    </border>
    <border>
      <left style="thin">
        <color indexed="64"/>
      </left>
      <right style="medium">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medium">
        <color indexed="64"/>
      </bottom>
      <diagonal/>
    </border>
    <border>
      <left style="medium">
        <color indexed="64"/>
      </left>
      <right/>
      <top style="dashed">
        <color indexed="64"/>
      </top>
      <bottom style="medium">
        <color indexed="64"/>
      </bottom>
      <diagonal/>
    </border>
    <border>
      <left/>
      <right style="double">
        <color indexed="64"/>
      </right>
      <top style="medium">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double">
        <color indexed="64"/>
      </right>
      <top style="thin">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dotted">
        <color indexed="64"/>
      </left>
      <right style="dotted">
        <color indexed="64"/>
      </right>
      <top/>
      <bottom/>
      <diagonal/>
    </border>
    <border>
      <left style="dotted">
        <color indexed="64"/>
      </left>
      <right style="dotted">
        <color indexed="64"/>
      </right>
      <top/>
      <bottom style="double">
        <color indexed="64"/>
      </bottom>
      <diagonal/>
    </border>
    <border>
      <left style="thin">
        <color indexed="64"/>
      </left>
      <right/>
      <top style="medium">
        <color indexed="64"/>
      </top>
      <bottom/>
      <diagonal/>
    </border>
    <border>
      <left style="thin">
        <color indexed="64"/>
      </left>
      <right style="thin">
        <color indexed="64"/>
      </right>
      <top style="dotted">
        <color indexed="64"/>
      </top>
      <bottom/>
      <diagonal/>
    </border>
    <border>
      <left style="hair">
        <color indexed="64"/>
      </left>
      <right style="hair">
        <color indexed="64"/>
      </right>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medium">
        <color indexed="64"/>
      </top>
      <bottom/>
      <diagonal/>
    </border>
    <border>
      <left style="hair">
        <color auto="1"/>
      </left>
      <right style="thin">
        <color indexed="64"/>
      </right>
      <top style="medium">
        <color indexed="64"/>
      </top>
      <bottom/>
      <diagonal/>
    </border>
    <border>
      <left style="hair">
        <color indexed="64"/>
      </left>
      <right style="medium">
        <color indexed="64"/>
      </right>
      <top style="medium">
        <color indexed="64"/>
      </top>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double">
        <color indexed="64"/>
      </right>
      <top style="medium">
        <color indexed="64"/>
      </top>
      <bottom/>
      <diagonal/>
    </border>
    <border>
      <left style="double">
        <color indexed="64"/>
      </left>
      <right style="medium">
        <color indexed="64"/>
      </right>
      <top style="thin">
        <color indexed="64"/>
      </top>
      <bottom style="thin">
        <color indexed="64"/>
      </bottom>
      <diagonal/>
    </border>
    <border>
      <left style="thin">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right style="double">
        <color indexed="64"/>
      </right>
      <top style="thin">
        <color indexed="64"/>
      </top>
      <bottom/>
      <diagonal/>
    </border>
    <border>
      <left/>
      <right style="double">
        <color indexed="64"/>
      </right>
      <top style="medium">
        <color indexed="64"/>
      </top>
      <bottom/>
      <diagonal/>
    </border>
    <border>
      <left/>
      <right style="double">
        <color indexed="64"/>
      </right>
      <top/>
      <bottom style="medium">
        <color indexed="64"/>
      </bottom>
      <diagonal/>
    </border>
    <border>
      <left/>
      <right style="thick">
        <color indexed="64"/>
      </right>
      <top/>
      <bottom/>
      <diagonal/>
    </border>
    <border>
      <left style="thick">
        <color indexed="64"/>
      </left>
      <right/>
      <top/>
      <bottom/>
      <diagonal/>
    </border>
    <border>
      <left/>
      <right style="thick">
        <color indexed="64"/>
      </right>
      <top style="medium">
        <color indexed="64"/>
      </top>
      <bottom style="medium">
        <color indexed="64"/>
      </bottom>
      <diagonal/>
    </border>
    <border>
      <left/>
      <right/>
      <top/>
      <bottom style="thick">
        <color indexed="64"/>
      </bottom>
      <diagonal/>
    </border>
    <border>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style="double">
        <color indexed="64"/>
      </bottom>
      <diagonal/>
    </border>
    <border>
      <left style="medium">
        <color indexed="64"/>
      </left>
      <right/>
      <top style="thick">
        <color indexed="64"/>
      </top>
      <bottom style="dashed">
        <color indexed="64"/>
      </bottom>
      <diagonal/>
    </border>
    <border>
      <left/>
      <right style="medium">
        <color indexed="64"/>
      </right>
      <top style="thick">
        <color indexed="64"/>
      </top>
      <bottom style="dashed">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hair">
        <color indexed="64"/>
      </right>
      <top style="hair">
        <color indexed="64"/>
      </top>
      <bottom/>
      <diagonal/>
    </border>
    <border>
      <left/>
      <right style="thin">
        <color indexed="64"/>
      </right>
      <top style="hair">
        <color indexed="64"/>
      </top>
      <bottom style="thin">
        <color indexed="64"/>
      </bottom>
      <diagonal/>
    </border>
    <border>
      <left style="hair">
        <color indexed="64"/>
      </left>
      <right style="medium">
        <color indexed="64"/>
      </right>
      <top/>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medium">
        <color indexed="64"/>
      </bottom>
      <diagonal/>
    </border>
    <border>
      <left style="medium">
        <color indexed="64"/>
      </left>
      <right style="dotted">
        <color indexed="64"/>
      </right>
      <top/>
      <bottom/>
      <diagonal/>
    </border>
    <border>
      <left style="dotted">
        <color indexed="64"/>
      </left>
      <right style="thin">
        <color indexed="64"/>
      </right>
      <top/>
      <bottom/>
      <diagonal/>
    </border>
    <border>
      <left style="medium">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theme="1"/>
      </left>
      <right style="dotted">
        <color theme="1"/>
      </right>
      <top style="double">
        <color indexed="64"/>
      </top>
      <bottom/>
      <diagonal/>
    </border>
    <border>
      <left style="dotted">
        <color theme="1"/>
      </left>
      <right style="dotted">
        <color theme="1"/>
      </right>
      <top style="double">
        <color indexed="64"/>
      </top>
      <bottom/>
      <diagonal/>
    </border>
    <border>
      <left style="dotted">
        <color theme="1"/>
      </left>
      <right style="thin">
        <color indexed="64"/>
      </right>
      <top style="double">
        <color indexed="64"/>
      </top>
      <bottom/>
      <diagonal/>
    </border>
    <border>
      <left style="medium">
        <color theme="1"/>
      </left>
      <right style="dotted">
        <color theme="1"/>
      </right>
      <top style="thin">
        <color theme="1"/>
      </top>
      <bottom style="thin">
        <color indexed="64"/>
      </bottom>
      <diagonal/>
    </border>
    <border>
      <left style="dotted">
        <color theme="1"/>
      </left>
      <right style="dotted">
        <color theme="1"/>
      </right>
      <top style="thin">
        <color theme="1"/>
      </top>
      <bottom style="thin">
        <color indexed="64"/>
      </bottom>
      <diagonal/>
    </border>
    <border>
      <left style="dotted">
        <color theme="1"/>
      </left>
      <right style="thin">
        <color indexed="64"/>
      </right>
      <top style="thin">
        <color theme="1"/>
      </top>
      <bottom style="thin">
        <color indexed="64"/>
      </bottom>
      <diagonal/>
    </border>
    <border>
      <left style="medium">
        <color theme="1"/>
      </left>
      <right style="dotted">
        <color theme="1"/>
      </right>
      <top style="thin">
        <color indexed="64"/>
      </top>
      <bottom style="medium">
        <color indexed="64"/>
      </bottom>
      <diagonal/>
    </border>
    <border>
      <left style="dotted">
        <color theme="1"/>
      </left>
      <right style="dotted">
        <color theme="1"/>
      </right>
      <top style="thin">
        <color indexed="64"/>
      </top>
      <bottom style="medium">
        <color indexed="64"/>
      </bottom>
      <diagonal/>
    </border>
    <border>
      <left style="dotted">
        <color theme="1"/>
      </left>
      <right style="thin">
        <color indexed="64"/>
      </right>
      <top style="thin">
        <color indexed="64"/>
      </top>
      <bottom style="medium">
        <color indexed="64"/>
      </bottom>
      <diagonal/>
    </border>
    <border>
      <left/>
      <right style="medium">
        <color indexed="64"/>
      </right>
      <top style="double">
        <color indexed="64"/>
      </top>
      <bottom style="thin">
        <color indexed="64"/>
      </bottom>
      <diagonal/>
    </border>
    <border>
      <left/>
      <right style="medium">
        <color theme="1"/>
      </right>
      <top style="double">
        <color indexed="64"/>
      </top>
      <bottom style="thin">
        <color indexed="64"/>
      </bottom>
      <diagonal/>
    </border>
    <border>
      <left/>
      <right style="medium">
        <color theme="1"/>
      </right>
      <top style="thin">
        <color indexed="64"/>
      </top>
      <bottom style="thin">
        <color indexed="64"/>
      </bottom>
      <diagonal/>
    </border>
    <border>
      <left/>
      <right style="medium">
        <color theme="1"/>
      </right>
      <top style="thin">
        <color indexed="64"/>
      </top>
      <bottom/>
      <diagonal/>
    </border>
    <border>
      <left/>
      <right style="medium">
        <color theme="1"/>
      </right>
      <top style="thin">
        <color indexed="64"/>
      </top>
      <bottom style="medium">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auto="1"/>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style="hair">
        <color indexed="64"/>
      </top>
      <bottom style="hair">
        <color indexed="64"/>
      </bottom>
      <diagonal/>
    </border>
    <border>
      <left/>
      <right style="thick">
        <color indexed="64"/>
      </right>
      <top/>
      <bottom style="thick">
        <color indexed="64"/>
      </bottom>
      <diagonal/>
    </border>
    <border>
      <left/>
      <right style="thick">
        <color indexed="64"/>
      </right>
      <top style="thick">
        <color indexed="64"/>
      </top>
      <bottom style="double">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style="double">
        <color indexed="64"/>
      </left>
      <right style="medium">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style="medium">
        <color indexed="64"/>
      </left>
      <right style="medium">
        <color indexed="64"/>
      </right>
      <top style="thin">
        <color indexed="64"/>
      </top>
      <bottom style="double">
        <color indexed="64"/>
      </bottom>
      <diagonal/>
    </border>
    <border>
      <left style="medium">
        <color indexed="64"/>
      </left>
      <right style="double">
        <color indexed="64"/>
      </right>
      <top style="medium">
        <color indexed="64"/>
      </top>
      <bottom style="thin">
        <color indexed="64"/>
      </bottom>
      <diagonal/>
    </border>
    <border diagonalDown="1">
      <left style="medium">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medium">
        <color indexed="64"/>
      </left>
      <right style="dotted">
        <color indexed="64"/>
      </right>
      <top style="thin">
        <color indexed="64"/>
      </top>
      <bottom style="double">
        <color indexed="64"/>
      </bottom>
      <diagonal/>
    </border>
    <border>
      <left style="medium">
        <color indexed="64"/>
      </left>
      <right style="medium">
        <color theme="1"/>
      </right>
      <top style="double">
        <color indexed="64"/>
      </top>
      <bottom style="thin">
        <color indexed="64"/>
      </bottom>
      <diagonal/>
    </border>
    <border>
      <left style="medium">
        <color indexed="64"/>
      </left>
      <right style="medium">
        <color theme="1"/>
      </right>
      <top style="thin">
        <color indexed="64"/>
      </top>
      <bottom style="thin">
        <color indexed="64"/>
      </bottom>
      <diagonal/>
    </border>
    <border>
      <left style="medium">
        <color indexed="64"/>
      </left>
      <right style="medium">
        <color theme="1"/>
      </right>
      <top style="thin">
        <color indexed="64"/>
      </top>
      <bottom/>
      <diagonal/>
    </border>
    <border diagonalDown="1">
      <left style="medium">
        <color indexed="64"/>
      </left>
      <right style="medium">
        <color indexed="64"/>
      </right>
      <top style="medium">
        <color indexed="64"/>
      </top>
      <bottom style="double">
        <color indexed="64"/>
      </bottom>
      <diagonal style="thin">
        <color indexed="64"/>
      </diagonal>
    </border>
    <border>
      <left style="medium">
        <color indexed="64"/>
      </left>
      <right style="medium">
        <color theme="1"/>
      </right>
      <top style="thin">
        <color indexed="64"/>
      </top>
      <bottom style="medium">
        <color indexed="64"/>
      </bottom>
      <diagonal/>
    </border>
    <border>
      <left style="thin">
        <color indexed="64"/>
      </left>
      <right style="medium">
        <color indexed="64"/>
      </right>
      <top style="dotted">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64"/>
      </top>
      <bottom style="dotted">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medium">
        <color indexed="64"/>
      </right>
      <top style="thin">
        <color indexed="64"/>
      </top>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auto="1"/>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double">
        <color indexed="64"/>
      </right>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s>
  <cellStyleXfs count="2">
    <xf numFmtId="0" fontId="0" fillId="0" borderId="0"/>
    <xf numFmtId="0" fontId="1" fillId="0" borderId="0">
      <alignment vertical="center"/>
    </xf>
  </cellStyleXfs>
  <cellXfs count="1009">
    <xf numFmtId="0" fontId="0" fillId="0" borderId="0" xfId="0"/>
    <xf numFmtId="0" fontId="4" fillId="0" borderId="0" xfId="0" applyFont="1"/>
    <xf numFmtId="0" fontId="5" fillId="0" borderId="0" xfId="0" applyFont="1" applyAlignment="1">
      <alignment vertical="center" shrinkToFit="1"/>
    </xf>
    <xf numFmtId="0" fontId="5" fillId="0" borderId="0" xfId="0" applyFont="1" applyAlignment="1">
      <alignment vertical="center"/>
    </xf>
    <xf numFmtId="0" fontId="6" fillId="0" borderId="0" xfId="0" applyFont="1" applyAlignment="1">
      <alignment vertical="center"/>
    </xf>
    <xf numFmtId="0" fontId="1" fillId="0" borderId="0" xfId="0" applyFont="1" applyAlignment="1">
      <alignment vertical="center"/>
    </xf>
    <xf numFmtId="0" fontId="6" fillId="0" borderId="1" xfId="0" applyFont="1" applyBorder="1" applyAlignment="1">
      <alignment vertical="center"/>
    </xf>
    <xf numFmtId="0" fontId="8" fillId="0" borderId="0" xfId="0" applyFont="1" applyAlignment="1">
      <alignment vertical="center"/>
    </xf>
    <xf numFmtId="0" fontId="1" fillId="0" borderId="0" xfId="0" applyFont="1" applyAlignment="1">
      <alignment vertical="top"/>
    </xf>
    <xf numFmtId="0" fontId="8"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center" vertical="center"/>
    </xf>
    <xf numFmtId="0" fontId="17" fillId="0" borderId="0" xfId="0" applyFont="1" applyAlignment="1">
      <alignment vertical="center"/>
    </xf>
    <xf numFmtId="0" fontId="4" fillId="0" borderId="0" xfId="0" applyFont="1" applyAlignment="1">
      <alignment vertical="center"/>
    </xf>
    <xf numFmtId="0" fontId="17" fillId="0" borderId="0" xfId="0" applyFont="1" applyAlignment="1">
      <alignment horizontal="left" vertical="center" indent="1" shrinkToFit="1"/>
    </xf>
    <xf numFmtId="0" fontId="5" fillId="0" borderId="0" xfId="0" applyFont="1" applyAlignment="1">
      <alignment horizontal="center" vertical="center" wrapText="1" shrinkToFit="1"/>
    </xf>
    <xf numFmtId="0" fontId="0" fillId="0" borderId="0" xfId="0" applyAlignment="1">
      <alignment vertical="center"/>
    </xf>
    <xf numFmtId="0" fontId="21" fillId="2" borderId="0" xfId="0" applyFont="1" applyFill="1" applyAlignment="1">
      <alignment horizontal="left" vertical="center" indent="1"/>
    </xf>
    <xf numFmtId="0" fontId="22" fillId="2" borderId="0" xfId="0" applyFont="1" applyFill="1" applyAlignment="1">
      <alignment horizontal="left" vertical="center"/>
    </xf>
    <xf numFmtId="0" fontId="23" fillId="0" borderId="0" xfId="0" applyFont="1"/>
    <xf numFmtId="0" fontId="24" fillId="0" borderId="0" xfId="0" applyFont="1" applyAlignment="1">
      <alignment vertical="center"/>
    </xf>
    <xf numFmtId="0" fontId="23" fillId="0" borderId="0" xfId="0" applyFont="1" applyAlignment="1">
      <alignment vertical="center"/>
    </xf>
    <xf numFmtId="49" fontId="4" fillId="0" borderId="38" xfId="0" applyNumberFormat="1" applyFont="1" applyBorder="1" applyAlignment="1">
      <alignment vertical="center"/>
    </xf>
    <xf numFmtId="0" fontId="5" fillId="0" borderId="0" xfId="0" applyFont="1" applyAlignment="1">
      <alignment horizontal="left" vertical="center" indent="1"/>
    </xf>
    <xf numFmtId="0" fontId="28" fillId="0" borderId="0" xfId="0" applyFont="1" applyAlignment="1">
      <alignment vertical="center" textRotation="255"/>
    </xf>
    <xf numFmtId="0" fontId="29" fillId="0" borderId="0" xfId="0" applyFont="1" applyAlignment="1">
      <alignment horizontal="center" vertical="center" wrapText="1"/>
    </xf>
    <xf numFmtId="0" fontId="28" fillId="0" borderId="0" xfId="0" applyFont="1" applyAlignment="1">
      <alignment horizontal="left" vertical="center" wrapText="1"/>
    </xf>
    <xf numFmtId="0" fontId="31" fillId="0" borderId="0" xfId="0" applyFont="1" applyAlignment="1">
      <alignment vertical="center"/>
    </xf>
    <xf numFmtId="0" fontId="4" fillId="0" borderId="0" xfId="0" applyFont="1" applyAlignment="1">
      <alignment vertical="center" shrinkToFit="1"/>
    </xf>
    <xf numFmtId="0" fontId="4" fillId="0" borderId="0" xfId="0" applyFont="1" applyAlignment="1">
      <alignment vertical="center" wrapText="1" shrinkToFit="1"/>
    </xf>
    <xf numFmtId="0" fontId="10" fillId="0" borderId="0" xfId="0" applyFont="1" applyAlignment="1">
      <alignment vertical="center"/>
    </xf>
    <xf numFmtId="0" fontId="13" fillId="0" borderId="0" xfId="0" applyFont="1" applyAlignment="1">
      <alignment vertical="center" wrapText="1"/>
    </xf>
    <xf numFmtId="0" fontId="22"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vertical="top" wrapText="1"/>
    </xf>
    <xf numFmtId="0" fontId="7" fillId="0" borderId="13" xfId="0" applyFont="1" applyBorder="1" applyAlignment="1">
      <alignment horizontal="left" vertical="top" wrapText="1"/>
    </xf>
    <xf numFmtId="0" fontId="7" fillId="0" borderId="1" xfId="0" applyFont="1" applyBorder="1" applyAlignment="1">
      <alignment horizontal="left" vertical="top" wrapText="1"/>
    </xf>
    <xf numFmtId="0" fontId="7" fillId="0" borderId="36" xfId="0" applyFont="1" applyBorder="1" applyAlignment="1">
      <alignment vertical="top" wrapText="1"/>
    </xf>
    <xf numFmtId="0" fontId="34" fillId="0" borderId="15" xfId="0" applyFont="1" applyBorder="1" applyAlignment="1">
      <alignment vertical="top" wrapText="1"/>
    </xf>
    <xf numFmtId="0" fontId="34" fillId="0" borderId="15" xfId="0" applyFont="1" applyBorder="1" applyAlignment="1">
      <alignment horizontal="right" vertical="top"/>
    </xf>
    <xf numFmtId="0" fontId="24" fillId="0" borderId="16" xfId="0" applyFont="1" applyBorder="1" applyAlignment="1">
      <alignment horizontal="left" vertical="top" wrapText="1"/>
    </xf>
    <xf numFmtId="0" fontId="24" fillId="0" borderId="0" xfId="0" applyFont="1" applyAlignment="1">
      <alignment horizontal="left" vertical="top" wrapText="1"/>
    </xf>
    <xf numFmtId="0" fontId="24" fillId="0" borderId="0" xfId="0" applyFont="1" applyAlignment="1">
      <alignment horizontal="left" vertical="top"/>
    </xf>
    <xf numFmtId="0" fontId="34" fillId="0" borderId="15" xfId="0" applyFont="1" applyBorder="1" applyAlignment="1">
      <alignment horizontal="right" vertical="top" wrapText="1"/>
    </xf>
    <xf numFmtId="0" fontId="34" fillId="0" borderId="49" xfId="0" applyFont="1" applyBorder="1" applyAlignment="1">
      <alignment horizontal="left" vertical="top"/>
    </xf>
    <xf numFmtId="0" fontId="34" fillId="0" borderId="54" xfId="0" applyFont="1" applyBorder="1" applyAlignment="1">
      <alignment horizontal="left" vertical="top"/>
    </xf>
    <xf numFmtId="0" fontId="34" fillId="0" borderId="48" xfId="0" applyFont="1" applyBorder="1" applyAlignment="1">
      <alignment vertical="top"/>
    </xf>
    <xf numFmtId="0" fontId="24" fillId="0" borderId="63" xfId="0" applyFont="1" applyBorder="1" applyAlignment="1">
      <alignment horizontal="left" vertical="top"/>
    </xf>
    <xf numFmtId="0" fontId="24" fillId="0" borderId="64" xfId="0" applyFont="1" applyBorder="1" applyAlignment="1">
      <alignment vertical="top"/>
    </xf>
    <xf numFmtId="0" fontId="7" fillId="0" borderId="26" xfId="0" applyFont="1" applyBorder="1" applyAlignment="1">
      <alignment horizontal="left" vertical="top"/>
    </xf>
    <xf numFmtId="0" fontId="7" fillId="0" borderId="7" xfId="0" applyFont="1" applyBorder="1" applyAlignment="1">
      <alignment horizontal="left" vertical="top"/>
    </xf>
    <xf numFmtId="0" fontId="7" fillId="0" borderId="6" xfId="0" applyFont="1" applyBorder="1" applyAlignment="1">
      <alignment vertical="top"/>
    </xf>
    <xf numFmtId="0" fontId="26" fillId="0" borderId="0" xfId="0" applyFont="1" applyAlignment="1">
      <alignment horizontal="left" vertical="top" wrapText="1"/>
    </xf>
    <xf numFmtId="0" fontId="26" fillId="0" borderId="0" xfId="0" applyFont="1" applyAlignment="1">
      <alignment vertical="top" wrapText="1"/>
    </xf>
    <xf numFmtId="0" fontId="25" fillId="0" borderId="16" xfId="0" applyFont="1" applyBorder="1" applyAlignment="1">
      <alignment vertical="center"/>
    </xf>
    <xf numFmtId="0" fontId="25" fillId="0" borderId="16" xfId="0" applyFont="1" applyBorder="1" applyAlignment="1">
      <alignment horizontal="left" vertical="center"/>
    </xf>
    <xf numFmtId="0" fontId="4" fillId="0" borderId="1" xfId="0" applyFont="1" applyBorder="1" applyAlignment="1">
      <alignment vertical="center"/>
    </xf>
    <xf numFmtId="0" fontId="4" fillId="0" borderId="15" xfId="0" applyFont="1" applyBorder="1" applyAlignment="1">
      <alignment vertical="top"/>
    </xf>
    <xf numFmtId="0" fontId="4" fillId="0" borderId="54" xfId="0" applyFont="1" applyBorder="1" applyAlignment="1">
      <alignment vertical="center"/>
    </xf>
    <xf numFmtId="0" fontId="4" fillId="0" borderId="48" xfId="0" applyFont="1" applyBorder="1"/>
    <xf numFmtId="0" fontId="4" fillId="4" borderId="0" xfId="0" applyFont="1" applyFill="1" applyAlignment="1">
      <alignment horizontal="left" vertical="center" indent="1"/>
    </xf>
    <xf numFmtId="0" fontId="4" fillId="4" borderId="0" xfId="0" applyFont="1" applyFill="1" applyAlignment="1">
      <alignment horizontal="left" vertical="top" indent="1"/>
    </xf>
    <xf numFmtId="0" fontId="4" fillId="0" borderId="0" xfId="0" applyFont="1" applyAlignment="1">
      <alignment horizontal="left" vertical="center" indent="1"/>
    </xf>
    <xf numFmtId="0" fontId="37" fillId="0" borderId="7" xfId="0" applyFont="1" applyBorder="1" applyAlignment="1">
      <alignment horizontal="left" vertical="center" indent="1"/>
    </xf>
    <xf numFmtId="0" fontId="38" fillId="0" borderId="7" xfId="0" applyFont="1" applyBorder="1" applyAlignment="1">
      <alignment horizontal="left" vertical="center" indent="1"/>
    </xf>
    <xf numFmtId="0" fontId="5" fillId="0" borderId="0" xfId="0" applyFont="1" applyAlignment="1">
      <alignment horizontal="left" vertical="center"/>
    </xf>
    <xf numFmtId="0" fontId="4" fillId="0" borderId="0" xfId="0" applyFont="1" applyAlignment="1">
      <alignment horizontal="center"/>
    </xf>
    <xf numFmtId="0" fontId="17" fillId="0" borderId="0" xfId="0" applyFont="1"/>
    <xf numFmtId="0" fontId="17" fillId="0" borderId="0" xfId="0" applyFont="1" applyAlignment="1">
      <alignment horizontal="right" vertical="center"/>
    </xf>
    <xf numFmtId="0" fontId="17" fillId="0" borderId="0" xfId="0" applyFont="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39" fillId="0" borderId="0" xfId="0" applyFont="1"/>
    <xf numFmtId="0" fontId="5" fillId="0" borderId="0" xfId="0" applyFont="1" applyAlignment="1">
      <alignment horizontal="left" vertical="center" shrinkToFit="1"/>
    </xf>
    <xf numFmtId="0" fontId="0" fillId="0" borderId="0" xfId="0" applyAlignment="1">
      <alignment horizontal="left" vertical="top"/>
    </xf>
    <xf numFmtId="0" fontId="1" fillId="0" borderId="0" xfId="0" applyFont="1" applyAlignment="1">
      <alignment horizontal="center" vertical="center"/>
    </xf>
    <xf numFmtId="0" fontId="0" fillId="0" borderId="0" xfId="0" applyAlignment="1">
      <alignment vertical="top"/>
    </xf>
    <xf numFmtId="0" fontId="16" fillId="0" borderId="0" xfId="0" applyFont="1" applyAlignment="1">
      <alignment horizontal="center" vertical="center"/>
    </xf>
    <xf numFmtId="0" fontId="10" fillId="0" borderId="0" xfId="0" applyFont="1" applyAlignment="1">
      <alignment horizontal="center" vertical="center" wrapText="1"/>
    </xf>
    <xf numFmtId="0" fontId="4" fillId="0" borderId="0" xfId="0" applyFont="1" applyAlignment="1">
      <alignment horizontal="right" vertical="center"/>
    </xf>
    <xf numFmtId="0" fontId="33" fillId="0" borderId="0" xfId="0" applyFont="1" applyAlignment="1">
      <alignment vertical="center"/>
    </xf>
    <xf numFmtId="0" fontId="17" fillId="0" borderId="0" xfId="1" applyFont="1">
      <alignment vertical="center"/>
    </xf>
    <xf numFmtId="0" fontId="4" fillId="0" borderId="108" xfId="0" applyFont="1" applyBorder="1"/>
    <xf numFmtId="0" fontId="4" fillId="0" borderId="110" xfId="0" applyFont="1" applyBorder="1"/>
    <xf numFmtId="0" fontId="42" fillId="0" borderId="0" xfId="0" applyFont="1"/>
    <xf numFmtId="0" fontId="17" fillId="0" borderId="88" xfId="1" applyFont="1" applyBorder="1" applyAlignment="1">
      <alignment vertical="center" wrapText="1"/>
    </xf>
    <xf numFmtId="0" fontId="17" fillId="0" borderId="109" xfId="1" applyFont="1" applyBorder="1" applyAlignment="1">
      <alignment vertical="center" wrapText="1"/>
    </xf>
    <xf numFmtId="0" fontId="23" fillId="0" borderId="0" xfId="0" applyFont="1" applyAlignment="1">
      <alignment horizontal="left" vertical="center"/>
    </xf>
    <xf numFmtId="0" fontId="23" fillId="0" borderId="0" xfId="0" applyFont="1" applyAlignment="1">
      <alignment horizontal="center" vertical="center"/>
    </xf>
    <xf numFmtId="0" fontId="23" fillId="0" borderId="0" xfId="0" applyFont="1" applyAlignment="1">
      <alignment vertical="top" wrapText="1"/>
    </xf>
    <xf numFmtId="0" fontId="18" fillId="0" borderId="0" xfId="0" applyFont="1" applyAlignment="1">
      <alignment vertical="center"/>
    </xf>
    <xf numFmtId="49" fontId="4" fillId="0" borderId="116" xfId="0" applyNumberFormat="1" applyFont="1" applyBorder="1" applyAlignment="1">
      <alignment vertical="center"/>
    </xf>
    <xf numFmtId="0" fontId="37" fillId="0" borderId="62" xfId="0" applyFont="1" applyBorder="1" applyAlignment="1">
      <alignment horizontal="center" vertical="center"/>
    </xf>
    <xf numFmtId="0" fontId="37" fillId="0" borderId="23" xfId="0" applyFont="1" applyBorder="1" applyAlignment="1">
      <alignment horizontal="center" vertical="center"/>
    </xf>
    <xf numFmtId="0" fontId="37" fillId="0" borderId="68" xfId="0" applyFont="1"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0" xfId="0" applyBorder="1" applyAlignment="1">
      <alignment horizontal="center" vertical="center"/>
    </xf>
    <xf numFmtId="0" fontId="37" fillId="0" borderId="13" xfId="0" applyFont="1" applyBorder="1" applyAlignment="1">
      <alignment horizontal="center" vertical="center"/>
    </xf>
    <xf numFmtId="0" fontId="20" fillId="0" borderId="43" xfId="0" applyFont="1" applyBorder="1" applyAlignment="1">
      <alignment horizontal="center" vertical="center" wrapText="1"/>
    </xf>
    <xf numFmtId="0" fontId="20" fillId="0" borderId="44" xfId="0" applyFont="1" applyBorder="1" applyAlignment="1">
      <alignment horizontal="center" vertical="center" wrapText="1"/>
    </xf>
    <xf numFmtId="0" fontId="29" fillId="0" borderId="0" xfId="0" applyFont="1" applyAlignment="1">
      <alignment vertical="center"/>
    </xf>
    <xf numFmtId="0" fontId="25" fillId="0" borderId="41" xfId="0" applyFont="1" applyBorder="1" applyAlignment="1">
      <alignment horizontal="center" vertical="center"/>
    </xf>
    <xf numFmtId="0" fontId="46" fillId="0" borderId="0" xfId="0" applyFont="1" applyAlignment="1">
      <alignment horizontal="left" vertical="center" wrapText="1"/>
    </xf>
    <xf numFmtId="0" fontId="23" fillId="0" borderId="0" xfId="0" applyFont="1" applyAlignment="1">
      <alignment vertical="center" wrapText="1"/>
    </xf>
    <xf numFmtId="0" fontId="23" fillId="0" borderId="1" xfId="0" applyFont="1" applyBorder="1" applyAlignment="1">
      <alignment horizontal="left" vertical="center" wrapText="1"/>
    </xf>
    <xf numFmtId="49" fontId="4" fillId="0" borderId="0" xfId="0" applyNumberFormat="1" applyFont="1" applyAlignment="1">
      <alignment horizontal="left" vertical="center" wrapText="1"/>
    </xf>
    <xf numFmtId="0" fontId="43" fillId="0" borderId="0" xfId="0" applyFont="1" applyAlignment="1">
      <alignment vertical="center"/>
    </xf>
    <xf numFmtId="0" fontId="47" fillId="0" borderId="0" xfId="0" applyFont="1" applyAlignment="1">
      <alignment vertical="center"/>
    </xf>
    <xf numFmtId="0" fontId="15" fillId="0" borderId="0" xfId="0" applyFont="1" applyAlignment="1">
      <alignment vertical="center"/>
    </xf>
    <xf numFmtId="0" fontId="15" fillId="0" borderId="0" xfId="0" applyFont="1" applyAlignment="1">
      <alignment horizontal="left" vertical="center" indent="1"/>
    </xf>
    <xf numFmtId="0" fontId="49" fillId="0" borderId="0" xfId="0" applyFont="1" applyAlignment="1">
      <alignment vertical="center"/>
    </xf>
    <xf numFmtId="0" fontId="48" fillId="0" borderId="0" xfId="0" applyFont="1" applyAlignment="1">
      <alignment vertical="center"/>
    </xf>
    <xf numFmtId="0" fontId="50" fillId="0" borderId="0" xfId="0" applyFont="1" applyAlignment="1">
      <alignment vertical="center"/>
    </xf>
    <xf numFmtId="0" fontId="42" fillId="0" borderId="0" xfId="0" applyFont="1" applyAlignment="1">
      <alignment vertical="center"/>
    </xf>
    <xf numFmtId="0" fontId="4" fillId="0" borderId="0" xfId="0" applyFont="1" applyAlignment="1">
      <alignment horizontal="left" vertical="center"/>
    </xf>
    <xf numFmtId="0" fontId="10" fillId="0" borderId="0" xfId="0" applyFont="1" applyAlignment="1">
      <alignment horizontal="left" vertical="center" wrapText="1"/>
    </xf>
    <xf numFmtId="0" fontId="7" fillId="0" borderId="1" xfId="0" applyFont="1" applyBorder="1" applyAlignment="1">
      <alignment horizontal="center" vertical="center"/>
    </xf>
    <xf numFmtId="0" fontId="10" fillId="0" borderId="5" xfId="0" applyFont="1" applyBorder="1" applyAlignment="1">
      <alignment horizontal="center" vertical="center" wrapText="1"/>
    </xf>
    <xf numFmtId="0" fontId="12" fillId="0" borderId="11" xfId="0" applyFont="1" applyBorder="1" applyAlignment="1">
      <alignment horizontal="center" vertical="center"/>
    </xf>
    <xf numFmtId="0" fontId="12" fillId="0" borderId="14" xfId="0" applyFont="1" applyBorder="1" applyAlignment="1">
      <alignment horizontal="center" vertical="center"/>
    </xf>
    <xf numFmtId="0" fontId="7" fillId="0" borderId="0" xfId="0" applyFont="1" applyAlignment="1">
      <alignment horizontal="center" vertical="center"/>
    </xf>
    <xf numFmtId="0" fontId="4" fillId="0" borderId="11" xfId="0" applyFont="1" applyBorder="1" applyAlignment="1">
      <alignment horizontal="center" vertical="center"/>
    </xf>
    <xf numFmtId="0" fontId="19" fillId="0" borderId="0" xfId="0" applyFont="1" applyAlignment="1">
      <alignment horizontal="center" vertical="center" wrapText="1"/>
    </xf>
    <xf numFmtId="0" fontId="0" fillId="0" borderId="64" xfId="0" applyBorder="1" applyAlignment="1">
      <alignment horizontal="left" vertical="center" indent="1"/>
    </xf>
    <xf numFmtId="49" fontId="4" fillId="0" borderId="55" xfId="0" applyNumberFormat="1" applyFont="1" applyBorder="1" applyAlignment="1">
      <alignment horizontal="left" vertical="center"/>
    </xf>
    <xf numFmtId="0" fontId="51" fillId="0" borderId="54" xfId="0" applyFont="1" applyBorder="1" applyAlignment="1">
      <alignment horizontal="left" vertical="center" wrapText="1"/>
    </xf>
    <xf numFmtId="0" fontId="51" fillId="0" borderId="0" xfId="0" applyFont="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vertical="center"/>
    </xf>
    <xf numFmtId="0" fontId="48" fillId="0" borderId="7" xfId="0" applyFont="1" applyBorder="1" applyAlignment="1">
      <alignment vertical="center"/>
    </xf>
    <xf numFmtId="0" fontId="0" fillId="0" borderId="7" xfId="0" applyBorder="1" applyAlignment="1">
      <alignment vertical="center"/>
    </xf>
    <xf numFmtId="0" fontId="0" fillId="0" borderId="26" xfId="0" applyBorder="1" applyAlignment="1">
      <alignment vertical="center"/>
    </xf>
    <xf numFmtId="0" fontId="5" fillId="0" borderId="64" xfId="0" applyFont="1" applyBorder="1" applyAlignment="1">
      <alignment horizontal="left" vertical="center"/>
    </xf>
    <xf numFmtId="0" fontId="0" fillId="0" borderId="63" xfId="0" applyBorder="1" applyAlignment="1">
      <alignment vertical="center"/>
    </xf>
    <xf numFmtId="0" fontId="0" fillId="0" borderId="64" xfId="0" applyBorder="1" applyAlignment="1">
      <alignment horizontal="left" vertical="center"/>
    </xf>
    <xf numFmtId="0" fontId="0" fillId="0" borderId="22" xfId="0" applyBorder="1" applyAlignment="1">
      <alignment vertical="center"/>
    </xf>
    <xf numFmtId="0" fontId="0" fillId="0" borderId="64" xfId="0" applyBorder="1" applyAlignment="1">
      <alignment vertical="center"/>
    </xf>
    <xf numFmtId="0" fontId="0" fillId="0" borderId="47" xfId="0" applyBorder="1" applyAlignment="1">
      <alignment vertical="center"/>
    </xf>
    <xf numFmtId="0" fontId="0" fillId="0" borderId="6" xfId="0" applyBorder="1" applyAlignment="1">
      <alignment vertical="center"/>
    </xf>
    <xf numFmtId="0" fontId="0" fillId="0" borderId="64" xfId="0" applyBorder="1" applyAlignment="1">
      <alignment horizontal="right" vertical="center" textRotation="255"/>
    </xf>
    <xf numFmtId="0" fontId="0" fillId="0" borderId="63" xfId="0" applyBorder="1" applyAlignment="1">
      <alignment horizontal="right" vertical="center" textRotation="255"/>
    </xf>
    <xf numFmtId="0" fontId="5" fillId="0" borderId="47" xfId="0" applyFont="1" applyBorder="1" applyAlignment="1">
      <alignment horizontal="left" vertical="center" indent="1"/>
    </xf>
    <xf numFmtId="0" fontId="5" fillId="0" borderId="22" xfId="0" applyFont="1" applyBorder="1" applyAlignment="1">
      <alignment vertical="center"/>
    </xf>
    <xf numFmtId="0" fontId="48" fillId="0" borderId="22" xfId="0" applyFont="1" applyBorder="1" applyAlignment="1">
      <alignment vertical="center"/>
    </xf>
    <xf numFmtId="0" fontId="4" fillId="0" borderId="22" xfId="0" applyFont="1" applyBorder="1" applyAlignment="1">
      <alignment vertical="center"/>
    </xf>
    <xf numFmtId="0" fontId="17" fillId="0" borderId="22" xfId="0" applyFont="1" applyBorder="1" applyAlignment="1">
      <alignment vertical="center"/>
    </xf>
    <xf numFmtId="0" fontId="0" fillId="0" borderId="17" xfId="0" applyBorder="1" applyAlignment="1">
      <alignment vertical="center"/>
    </xf>
    <xf numFmtId="0" fontId="48" fillId="0" borderId="0" xfId="0" applyFont="1" applyAlignment="1">
      <alignment vertical="center" textRotation="255"/>
    </xf>
    <xf numFmtId="0" fontId="9" fillId="0" borderId="0" xfId="0" applyFont="1" applyAlignment="1">
      <alignment horizontal="center" vertical="center" wrapText="1"/>
    </xf>
    <xf numFmtId="0" fontId="9" fillId="0" borderId="0" xfId="0" applyFont="1" applyAlignment="1">
      <alignment vertical="center"/>
    </xf>
    <xf numFmtId="0" fontId="48" fillId="0" borderId="0" xfId="0" applyFont="1" applyAlignment="1">
      <alignment horizontal="left" vertical="center" indent="1"/>
    </xf>
    <xf numFmtId="0" fontId="9" fillId="0" borderId="123" xfId="0" applyFont="1" applyBorder="1" applyAlignment="1">
      <alignment horizontal="left" vertical="top" wrapText="1"/>
    </xf>
    <xf numFmtId="0" fontId="9" fillId="0" borderId="12" xfId="0" applyFont="1" applyBorder="1" applyAlignment="1">
      <alignment horizontal="left" vertical="top" wrapText="1"/>
    </xf>
    <xf numFmtId="0" fontId="9" fillId="0" borderId="124" xfId="0" applyFont="1" applyBorder="1" applyAlignment="1">
      <alignment horizontal="left" vertical="top" wrapText="1"/>
    </xf>
    <xf numFmtId="0" fontId="12" fillId="0" borderId="0" xfId="0" applyFont="1" applyAlignment="1">
      <alignment horizontal="left" vertical="top"/>
    </xf>
    <xf numFmtId="176" fontId="52" fillId="0" borderId="0" xfId="0" applyNumberFormat="1" applyFont="1" applyAlignment="1">
      <alignment horizontal="center" vertical="center" shrinkToFit="1"/>
    </xf>
    <xf numFmtId="0" fontId="52" fillId="0" borderId="0" xfId="0" applyFont="1" applyAlignment="1">
      <alignment horizontal="center" vertical="center" shrinkToFit="1"/>
    </xf>
    <xf numFmtId="0" fontId="10" fillId="0" borderId="0" xfId="0" applyFont="1"/>
    <xf numFmtId="0" fontId="10" fillId="0" borderId="0" xfId="0" applyFont="1" applyAlignment="1">
      <alignment vertical="center" wrapText="1"/>
    </xf>
    <xf numFmtId="0" fontId="10" fillId="0" borderId="126" xfId="0" applyFont="1" applyBorder="1" applyAlignment="1">
      <alignment horizontal="center" vertical="center" wrapText="1"/>
    </xf>
    <xf numFmtId="0" fontId="10" fillId="0" borderId="125" xfId="0" applyFont="1" applyBorder="1" applyAlignment="1">
      <alignment horizontal="center" vertical="center" wrapText="1"/>
    </xf>
    <xf numFmtId="0" fontId="10" fillId="0" borderId="127" xfId="0" applyFont="1" applyBorder="1" applyAlignment="1">
      <alignment horizontal="center" vertical="center" wrapText="1"/>
    </xf>
    <xf numFmtId="0" fontId="53" fillId="0" borderId="72" xfId="0" applyFont="1" applyBorder="1" applyAlignment="1">
      <alignment horizontal="center" vertical="center" wrapText="1"/>
    </xf>
    <xf numFmtId="0" fontId="53" fillId="0" borderId="75" xfId="0" applyFont="1" applyBorder="1" applyAlignment="1">
      <alignment horizontal="center" vertical="center" wrapText="1"/>
    </xf>
    <xf numFmtId="0" fontId="53" fillId="0" borderId="73" xfId="0" applyFont="1" applyBorder="1" applyAlignment="1">
      <alignment horizontal="center" vertical="center" wrapText="1"/>
    </xf>
    <xf numFmtId="0" fontId="12" fillId="0" borderId="0" xfId="0" applyFont="1" applyAlignment="1">
      <alignment horizontal="left" vertical="center" wrapText="1"/>
    </xf>
    <xf numFmtId="0" fontId="55" fillId="0" borderId="0" xfId="0" applyFont="1" applyAlignment="1">
      <alignment horizontal="center" vertical="center" wrapText="1"/>
    </xf>
    <xf numFmtId="0" fontId="4" fillId="0" borderId="0" xfId="0" applyFont="1" applyAlignment="1">
      <alignment vertical="center" wrapText="1"/>
    </xf>
    <xf numFmtId="0" fontId="9" fillId="0" borderId="11" xfId="0" applyFont="1" applyBorder="1" applyAlignment="1">
      <alignment horizontal="center" vertical="center" wrapText="1"/>
    </xf>
    <xf numFmtId="0" fontId="9" fillId="0" borderId="37" xfId="0" applyFont="1" applyBorder="1" applyAlignment="1">
      <alignment horizontal="center" vertical="center" wrapText="1"/>
    </xf>
    <xf numFmtId="0" fontId="12" fillId="0" borderId="20" xfId="0" applyFont="1" applyBorder="1" applyAlignment="1">
      <alignment horizontal="center" vertical="center"/>
    </xf>
    <xf numFmtId="0" fontId="12" fillId="0" borderId="18" xfId="0" applyFont="1" applyBorder="1" applyAlignment="1">
      <alignment horizontal="center" vertical="center"/>
    </xf>
    <xf numFmtId="0" fontId="12" fillId="0" borderId="9" xfId="0" applyFont="1" applyBorder="1" applyAlignment="1">
      <alignment horizontal="center" vertical="center"/>
    </xf>
    <xf numFmtId="0" fontId="12" fillId="0" borderId="5" xfId="0" applyFont="1" applyBorder="1" applyAlignment="1">
      <alignment horizontal="center" vertical="center"/>
    </xf>
    <xf numFmtId="0" fontId="10" fillId="0" borderId="11" xfId="0" applyFont="1" applyBorder="1" applyAlignment="1">
      <alignment horizontal="center" vertical="center" wrapText="1"/>
    </xf>
    <xf numFmtId="0" fontId="10" fillId="0" borderId="14" xfId="0" applyFont="1" applyBorder="1" applyAlignment="1">
      <alignment horizontal="center" vertical="center"/>
    </xf>
    <xf numFmtId="0" fontId="10" fillId="0" borderId="37" xfId="0" applyFont="1" applyBorder="1" applyAlignment="1">
      <alignment horizontal="center" vertical="center" wrapText="1"/>
    </xf>
    <xf numFmtId="0" fontId="26" fillId="0" borderId="0" xfId="0" applyFont="1" applyAlignment="1">
      <alignment vertical="center"/>
    </xf>
    <xf numFmtId="0" fontId="57" fillId="0" borderId="0" xfId="0" applyFont="1" applyAlignment="1">
      <alignment vertical="center"/>
    </xf>
    <xf numFmtId="0" fontId="26" fillId="0" borderId="0" xfId="0" applyFont="1" applyAlignment="1">
      <alignment horizontal="center" vertical="top" wrapText="1"/>
    </xf>
    <xf numFmtId="0" fontId="37" fillId="0" borderId="142" xfId="0" applyFont="1" applyBorder="1" applyAlignment="1">
      <alignment horizontal="center" vertical="center"/>
    </xf>
    <xf numFmtId="0" fontId="37" fillId="0" borderId="143" xfId="0" applyFont="1" applyBorder="1" applyAlignment="1">
      <alignment horizontal="center" vertical="center"/>
    </xf>
    <xf numFmtId="0" fontId="37" fillId="0" borderId="69" xfId="0" applyFont="1" applyBorder="1" applyAlignment="1">
      <alignment horizontal="center" vertical="center"/>
    </xf>
    <xf numFmtId="0" fontId="17" fillId="4" borderId="0" xfId="0" applyFont="1" applyFill="1" applyAlignment="1">
      <alignment horizontal="right" indent="1"/>
    </xf>
    <xf numFmtId="0" fontId="59" fillId="0" borderId="0" xfId="0" applyFont="1"/>
    <xf numFmtId="0" fontId="8" fillId="0" borderId="16" xfId="0" applyFont="1" applyBorder="1" applyAlignment="1">
      <alignment horizontal="center" vertical="center"/>
    </xf>
    <xf numFmtId="0" fontId="5" fillId="0" borderId="0" xfId="0" applyFont="1" applyAlignment="1">
      <alignment vertical="center" wrapText="1"/>
    </xf>
    <xf numFmtId="0" fontId="0" fillId="0" borderId="47" xfId="0" applyBorder="1" applyAlignment="1">
      <alignment horizontal="left" vertical="top" indent="1"/>
    </xf>
    <xf numFmtId="0" fontId="0" fillId="0" borderId="22" xfId="0" applyBorder="1" applyAlignment="1">
      <alignment horizontal="left" vertical="center" indent="1"/>
    </xf>
    <xf numFmtId="0" fontId="0" fillId="0" borderId="17" xfId="0" applyBorder="1" applyAlignment="1">
      <alignment horizontal="left" vertical="center" indent="1"/>
    </xf>
    <xf numFmtId="0" fontId="46" fillId="0" borderId="0" xfId="0" applyFont="1"/>
    <xf numFmtId="0" fontId="0" fillId="0" borderId="94" xfId="0" applyBorder="1" applyAlignment="1">
      <alignment horizontal="center" vertical="center"/>
    </xf>
    <xf numFmtId="0" fontId="0" fillId="0" borderId="141" xfId="0" applyBorder="1" applyAlignment="1">
      <alignment horizontal="center" vertical="center"/>
    </xf>
    <xf numFmtId="0" fontId="46" fillId="0" borderId="0" xfId="0" applyFont="1" applyAlignment="1">
      <alignment vertical="center"/>
    </xf>
    <xf numFmtId="0" fontId="34" fillId="0" borderId="0" xfId="0" applyFont="1" applyAlignment="1">
      <alignment vertical="center"/>
    </xf>
    <xf numFmtId="0" fontId="5" fillId="0" borderId="0" xfId="0" applyFont="1"/>
    <xf numFmtId="0" fontId="7" fillId="0" borderId="0" xfId="0" applyFont="1"/>
    <xf numFmtId="0" fontId="37" fillId="0" borderId="0" xfId="0" applyFont="1"/>
    <xf numFmtId="0" fontId="37" fillId="0" borderId="0" xfId="0" applyFont="1" applyAlignment="1">
      <alignment vertical="center"/>
    </xf>
    <xf numFmtId="0" fontId="27" fillId="2" borderId="0" xfId="0" applyFont="1" applyFill="1" applyAlignment="1">
      <alignment horizontal="left" vertical="center" shrinkToFit="1"/>
    </xf>
    <xf numFmtId="0" fontId="61" fillId="0" borderId="0" xfId="0" applyFont="1"/>
    <xf numFmtId="0" fontId="9" fillId="0" borderId="75" xfId="0" applyFont="1" applyBorder="1" applyAlignment="1">
      <alignment horizontal="center" vertical="center" wrapText="1"/>
    </xf>
    <xf numFmtId="0" fontId="9" fillId="0" borderId="90" xfId="0" applyFont="1" applyBorder="1" applyAlignment="1">
      <alignment horizontal="center" vertical="center" wrapText="1"/>
    </xf>
    <xf numFmtId="0" fontId="32" fillId="0" borderId="0" xfId="0" applyFont="1" applyAlignment="1">
      <alignment vertical="center"/>
    </xf>
    <xf numFmtId="0" fontId="2" fillId="2" borderId="0" xfId="0" applyFont="1" applyFill="1" applyAlignment="1">
      <alignment vertical="center"/>
    </xf>
    <xf numFmtId="0" fontId="2" fillId="2" borderId="0" xfId="0" applyFont="1" applyFill="1" applyAlignment="1">
      <alignment horizontal="left" vertical="center" indent="1"/>
    </xf>
    <xf numFmtId="0" fontId="2" fillId="2" borderId="0" xfId="0" applyFont="1" applyFill="1" applyAlignment="1">
      <alignment horizontal="left" vertical="center"/>
    </xf>
    <xf numFmtId="0" fontId="62" fillId="0" borderId="0" xfId="0" applyFont="1" applyAlignment="1">
      <alignment vertical="center"/>
    </xf>
    <xf numFmtId="0" fontId="63" fillId="0" borderId="0" xfId="0" applyFont="1"/>
    <xf numFmtId="0" fontId="35" fillId="0" borderId="63" xfId="0" applyFont="1" applyBorder="1" applyAlignment="1">
      <alignment horizontal="left" vertical="top"/>
    </xf>
    <xf numFmtId="0" fontId="24" fillId="0" borderId="47" xfId="0" applyFont="1" applyBorder="1" applyAlignment="1">
      <alignment vertical="top"/>
    </xf>
    <xf numFmtId="0" fontId="24" fillId="0" borderId="22" xfId="0" applyFont="1" applyBorder="1" applyAlignment="1">
      <alignment horizontal="left" vertical="top"/>
    </xf>
    <xf numFmtId="0" fontId="24" fillId="0" borderId="17" xfId="0" applyFont="1" applyBorder="1" applyAlignment="1">
      <alignment horizontal="left" vertical="top"/>
    </xf>
    <xf numFmtId="0" fontId="17" fillId="0" borderId="0" xfId="1" applyFont="1" applyAlignment="1">
      <alignment vertical="center" wrapText="1"/>
    </xf>
    <xf numFmtId="0" fontId="0" fillId="0" borderId="0" xfId="0" applyAlignment="1">
      <alignment vertical="center" wrapText="1"/>
    </xf>
    <xf numFmtId="0" fontId="38" fillId="0" borderId="0" xfId="0" applyFont="1" applyAlignment="1">
      <alignment horizontal="left" vertical="center" indent="1"/>
    </xf>
    <xf numFmtId="0" fontId="37" fillId="0" borderId="0" xfId="0" applyFont="1" applyAlignment="1">
      <alignment horizontal="left" vertical="center" indent="1"/>
    </xf>
    <xf numFmtId="0" fontId="0" fillId="0" borderId="6" xfId="0" applyBorder="1" applyAlignment="1">
      <alignment horizontal="left" vertical="center" indent="1"/>
    </xf>
    <xf numFmtId="0" fontId="0" fillId="0" borderId="26" xfId="0" applyBorder="1" applyAlignment="1">
      <alignment horizontal="left" vertical="center" indent="1"/>
    </xf>
    <xf numFmtId="0" fontId="0" fillId="0" borderId="63" xfId="0" applyBorder="1" applyAlignment="1">
      <alignment horizontal="left" vertical="center" indent="1"/>
    </xf>
    <xf numFmtId="0" fontId="0" fillId="0" borderId="0" xfId="0" applyAlignment="1">
      <alignment horizontal="left" vertical="center" indent="1"/>
    </xf>
    <xf numFmtId="0" fontId="5" fillId="0" borderId="0" xfId="1" applyFont="1" applyAlignment="1">
      <alignment horizontal="left" vertical="center" wrapText="1"/>
    </xf>
    <xf numFmtId="0" fontId="5" fillId="0" borderId="0" xfId="1" applyFont="1" applyAlignment="1">
      <alignment horizontal="left" vertical="center"/>
    </xf>
    <xf numFmtId="0" fontId="65" fillId="0" borderId="22" xfId="0" applyFont="1" applyBorder="1" applyAlignment="1">
      <alignment vertical="top"/>
    </xf>
    <xf numFmtId="0" fontId="64" fillId="0" borderId="22" xfId="0" applyFont="1" applyBorder="1" applyAlignment="1">
      <alignment horizontal="left" vertical="top"/>
    </xf>
    <xf numFmtId="0" fontId="66" fillId="0" borderId="22" xfId="0" applyFont="1" applyBorder="1" applyAlignment="1">
      <alignment vertical="center"/>
    </xf>
    <xf numFmtId="0" fontId="36" fillId="0" borderId="0" xfId="0" applyFont="1" applyAlignment="1">
      <alignment horizontal="left" vertical="top"/>
    </xf>
    <xf numFmtId="0" fontId="24" fillId="0" borderId="0" xfId="0" applyFont="1"/>
    <xf numFmtId="0" fontId="64" fillId="0" borderId="0" xfId="0" applyFont="1"/>
    <xf numFmtId="0" fontId="65" fillId="0" borderId="0" xfId="0" applyFont="1"/>
    <xf numFmtId="0" fontId="64" fillId="0" borderId="0" xfId="0" applyFont="1" applyAlignment="1">
      <alignment horizontal="left" vertical="top"/>
    </xf>
    <xf numFmtId="0" fontId="67" fillId="0" borderId="0" xfId="0" applyFont="1"/>
    <xf numFmtId="0" fontId="4" fillId="3" borderId="0" xfId="0" applyFont="1" applyFill="1"/>
    <xf numFmtId="0" fontId="4" fillId="0" borderId="147" xfId="0" applyFont="1" applyBorder="1"/>
    <xf numFmtId="0" fontId="4" fillId="0" borderId="150" xfId="0" applyFont="1" applyBorder="1"/>
    <xf numFmtId="0" fontId="4" fillId="0" borderId="148" xfId="0" applyFont="1" applyBorder="1"/>
    <xf numFmtId="0" fontId="17" fillId="0" borderId="151" xfId="1" applyFont="1" applyBorder="1" applyAlignment="1">
      <alignment horizontal="center" vertical="center"/>
    </xf>
    <xf numFmtId="0" fontId="4" fillId="0" borderId="154" xfId="0" applyFont="1" applyBorder="1"/>
    <xf numFmtId="0" fontId="17" fillId="0" borderId="155" xfId="1" applyFont="1" applyBorder="1" applyAlignment="1">
      <alignment vertical="center" wrapText="1"/>
    </xf>
    <xf numFmtId="0" fontId="70" fillId="0" borderId="0" xfId="0" applyFont="1" applyAlignment="1">
      <alignment vertical="center"/>
    </xf>
    <xf numFmtId="0" fontId="69" fillId="0" borderId="148" xfId="1" applyFont="1" applyBorder="1">
      <alignment vertical="center"/>
    </xf>
    <xf numFmtId="0" fontId="25" fillId="6" borderId="0" xfId="0" applyFont="1" applyFill="1" applyAlignment="1" applyProtection="1">
      <alignment vertical="center"/>
      <protection locked="0"/>
    </xf>
    <xf numFmtId="0" fontId="7" fillId="3" borderId="0" xfId="0" applyFont="1" applyFill="1" applyAlignment="1">
      <alignment horizontal="center" vertical="center" textRotation="255" wrapText="1"/>
    </xf>
    <xf numFmtId="0" fontId="25" fillId="3" borderId="0" xfId="0" applyFont="1" applyFill="1" applyAlignment="1">
      <alignment vertical="center"/>
    </xf>
    <xf numFmtId="0" fontId="70" fillId="0" borderId="0" xfId="0" applyFont="1"/>
    <xf numFmtId="0" fontId="20" fillId="3" borderId="0" xfId="0" applyFont="1" applyFill="1" applyAlignment="1">
      <alignment horizontal="center" vertical="center"/>
    </xf>
    <xf numFmtId="0" fontId="20" fillId="0" borderId="5" xfId="0" applyFont="1" applyBorder="1" applyAlignment="1">
      <alignment horizontal="center" vertical="center"/>
    </xf>
    <xf numFmtId="0" fontId="20" fillId="5" borderId="5" xfId="0" applyFont="1" applyFill="1" applyBorder="1" applyAlignment="1" applyProtection="1">
      <alignment horizontal="center" vertical="center"/>
      <protection locked="0"/>
    </xf>
    <xf numFmtId="0" fontId="20" fillId="5" borderId="40" xfId="0" applyFont="1" applyFill="1" applyBorder="1" applyAlignment="1" applyProtection="1">
      <alignment horizontal="center" vertical="center" wrapText="1"/>
      <protection locked="0"/>
    </xf>
    <xf numFmtId="0" fontId="20" fillId="5" borderId="43" xfId="0" applyFont="1" applyFill="1" applyBorder="1" applyAlignment="1" applyProtection="1">
      <alignment horizontal="center" vertical="center" wrapText="1"/>
      <protection locked="0"/>
    </xf>
    <xf numFmtId="0" fontId="4" fillId="0" borderId="0" xfId="0" applyFont="1" applyAlignment="1">
      <alignment horizontal="left" vertical="center" wrapText="1"/>
    </xf>
    <xf numFmtId="0" fontId="20" fillId="0" borderId="168" xfId="0" applyFont="1" applyBorder="1" applyAlignment="1">
      <alignment horizontal="center" vertical="center"/>
    </xf>
    <xf numFmtId="0" fontId="20" fillId="5" borderId="165" xfId="0" applyFont="1" applyFill="1" applyBorder="1" applyAlignment="1" applyProtection="1">
      <alignment wrapText="1"/>
      <protection locked="0"/>
    </xf>
    <xf numFmtId="0" fontId="20" fillId="5" borderId="6" xfId="0" applyFont="1" applyFill="1" applyBorder="1" applyAlignment="1" applyProtection="1">
      <alignment wrapText="1"/>
      <protection locked="0"/>
    </xf>
    <xf numFmtId="0" fontId="20" fillId="0" borderId="170" xfId="0" applyFont="1" applyBorder="1" applyAlignment="1">
      <alignment horizontal="center" vertical="center" wrapText="1"/>
    </xf>
    <xf numFmtId="0" fontId="20" fillId="3" borderId="167" xfId="0" applyFont="1" applyFill="1" applyBorder="1" applyAlignment="1">
      <alignment horizontal="center" vertical="center"/>
    </xf>
    <xf numFmtId="0" fontId="20" fillId="3" borderId="79" xfId="0" applyFont="1" applyFill="1" applyBorder="1" applyAlignment="1">
      <alignment horizontal="center" vertical="center"/>
    </xf>
    <xf numFmtId="0" fontId="30" fillId="6" borderId="5" xfId="0" applyFont="1" applyFill="1" applyBorder="1" applyAlignment="1" applyProtection="1">
      <alignment vertical="center" wrapText="1"/>
      <protection locked="0"/>
    </xf>
    <xf numFmtId="0" fontId="30" fillId="5" borderId="5" xfId="0" applyFont="1" applyFill="1" applyBorder="1" applyAlignment="1" applyProtection="1">
      <alignment vertical="center" wrapText="1"/>
      <protection locked="0"/>
    </xf>
    <xf numFmtId="0" fontId="29" fillId="5" borderId="171" xfId="0" applyFont="1" applyFill="1" applyBorder="1" applyAlignment="1" applyProtection="1">
      <alignment vertical="center" wrapText="1"/>
      <protection locked="0"/>
    </xf>
    <xf numFmtId="0" fontId="29" fillId="5" borderId="173" xfId="0" applyFont="1" applyFill="1" applyBorder="1" applyAlignment="1" applyProtection="1">
      <alignment vertical="center" wrapText="1"/>
      <protection locked="0"/>
    </xf>
    <xf numFmtId="0" fontId="29" fillId="5" borderId="174" xfId="0" applyFont="1" applyFill="1" applyBorder="1" applyAlignment="1" applyProtection="1">
      <alignment vertical="center" wrapText="1"/>
      <protection locked="0"/>
    </xf>
    <xf numFmtId="0" fontId="29" fillId="5" borderId="172" xfId="0" applyFont="1" applyFill="1" applyBorder="1" applyAlignment="1" applyProtection="1">
      <alignment vertical="center" wrapText="1"/>
      <protection locked="0"/>
    </xf>
    <xf numFmtId="0" fontId="29" fillId="5" borderId="181" xfId="0" applyFont="1" applyFill="1" applyBorder="1" applyAlignment="1" applyProtection="1">
      <alignment vertical="center" wrapText="1"/>
      <protection locked="0"/>
    </xf>
    <xf numFmtId="0" fontId="72" fillId="0" borderId="49" xfId="0" applyFont="1" applyBorder="1" applyAlignment="1">
      <alignment vertical="center" wrapText="1"/>
    </xf>
    <xf numFmtId="0" fontId="69" fillId="3" borderId="162" xfId="1" applyFont="1" applyFill="1" applyBorder="1">
      <alignment vertical="center"/>
    </xf>
    <xf numFmtId="0" fontId="69" fillId="3" borderId="163" xfId="1" applyFont="1" applyFill="1" applyBorder="1">
      <alignment vertical="center"/>
    </xf>
    <xf numFmtId="0" fontId="4" fillId="5" borderId="18" xfId="0" applyFont="1" applyFill="1" applyBorder="1" applyAlignment="1" applyProtection="1">
      <alignment horizontal="center" vertical="center"/>
      <protection locked="0"/>
    </xf>
    <xf numFmtId="0" fontId="4" fillId="5" borderId="23" xfId="0" applyFont="1" applyFill="1" applyBorder="1" applyAlignment="1" applyProtection="1">
      <alignment horizontal="center" vertical="center"/>
      <protection locked="0"/>
    </xf>
    <xf numFmtId="0" fontId="4" fillId="5" borderId="5" xfId="0" applyFont="1" applyFill="1" applyBorder="1" applyAlignment="1" applyProtection="1">
      <alignment horizontal="center" vertical="center"/>
      <protection locked="0"/>
    </xf>
    <xf numFmtId="0" fontId="4" fillId="5" borderId="62" xfId="0" applyFont="1" applyFill="1" applyBorder="1" applyAlignment="1" applyProtection="1">
      <alignment horizontal="center" vertical="center"/>
      <protection locked="0"/>
    </xf>
    <xf numFmtId="0" fontId="4" fillId="5" borderId="27" xfId="0" applyFont="1" applyFill="1" applyBorder="1" applyAlignment="1" applyProtection="1">
      <alignment horizontal="center" vertical="center"/>
      <protection locked="0"/>
    </xf>
    <xf numFmtId="0" fontId="4" fillId="5" borderId="8" xfId="0" applyFont="1" applyFill="1" applyBorder="1" applyAlignment="1" applyProtection="1">
      <alignment horizontal="center" vertical="center"/>
      <protection locked="0"/>
    </xf>
    <xf numFmtId="0" fontId="4" fillId="5" borderId="11" xfId="0" applyFont="1" applyFill="1" applyBorder="1" applyAlignment="1" applyProtection="1">
      <alignment horizontal="center" vertical="center"/>
      <protection locked="0"/>
    </xf>
    <xf numFmtId="0" fontId="4" fillId="5" borderId="57" xfId="0" applyFont="1" applyFill="1" applyBorder="1" applyAlignment="1" applyProtection="1">
      <alignment horizontal="center" vertical="center"/>
      <protection locked="0"/>
    </xf>
    <xf numFmtId="0" fontId="4" fillId="3" borderId="0" xfId="0" applyFont="1" applyFill="1" applyAlignment="1">
      <alignment horizontal="center" vertical="center"/>
    </xf>
    <xf numFmtId="0" fontId="4" fillId="0" borderId="66" xfId="0" applyFont="1" applyBorder="1" applyAlignment="1">
      <alignment vertical="center"/>
    </xf>
    <xf numFmtId="0" fontId="4" fillId="0" borderId="67" xfId="0" applyFont="1" applyBorder="1" applyAlignment="1">
      <alignment vertical="center"/>
    </xf>
    <xf numFmtId="0" fontId="2" fillId="2" borderId="0" xfId="0" applyFont="1" applyFill="1" applyAlignment="1">
      <alignment horizontal="left" vertical="center" shrinkToFit="1"/>
    </xf>
    <xf numFmtId="0" fontId="56" fillId="0" borderId="0" xfId="0" applyFont="1" applyAlignment="1">
      <alignment vertical="center" wrapText="1"/>
    </xf>
    <xf numFmtId="0" fontId="56" fillId="0" borderId="0" xfId="0" applyFont="1" applyAlignment="1">
      <alignment vertical="center"/>
    </xf>
    <xf numFmtId="0" fontId="0" fillId="0" borderId="184" xfId="0" applyBorder="1" applyAlignment="1">
      <alignment horizontal="center" vertical="center"/>
    </xf>
    <xf numFmtId="0" fontId="0" fillId="6" borderId="48" xfId="0" applyFill="1" applyBorder="1" applyAlignment="1" applyProtection="1">
      <alignment horizontal="center" vertical="center"/>
      <protection locked="0"/>
    </xf>
    <xf numFmtId="0" fontId="0" fillId="6" borderId="140" xfId="0" applyFill="1" applyBorder="1" applyAlignment="1" applyProtection="1">
      <alignment horizontal="center" vertical="center"/>
      <protection locked="0"/>
    </xf>
    <xf numFmtId="0" fontId="0" fillId="6" borderId="38" xfId="0" applyFill="1" applyBorder="1" applyAlignment="1" applyProtection="1">
      <alignment horizontal="center" vertical="center"/>
      <protection locked="0"/>
    </xf>
    <xf numFmtId="0" fontId="0" fillId="6" borderId="113" xfId="0" applyFill="1" applyBorder="1" applyAlignment="1" applyProtection="1">
      <alignment horizontal="center" vertical="center"/>
      <protection locked="0"/>
    </xf>
    <xf numFmtId="0" fontId="4" fillId="0" borderId="42" xfId="0" applyFont="1" applyBorder="1" applyAlignment="1">
      <alignment horizontal="center" vertical="center"/>
    </xf>
    <xf numFmtId="177" fontId="7" fillId="0" borderId="36" xfId="0" applyNumberFormat="1" applyFont="1" applyBorder="1" applyAlignment="1" applyProtection="1">
      <alignment horizontal="left" vertical="center" shrinkToFit="1"/>
      <protection locked="0"/>
    </xf>
    <xf numFmtId="0" fontId="7" fillId="0" borderId="1" xfId="0" applyFont="1" applyBorder="1" applyAlignment="1" applyProtection="1">
      <alignment horizontal="center" vertical="center" shrinkToFit="1"/>
      <protection locked="0"/>
    </xf>
    <xf numFmtId="177" fontId="7" fillId="0" borderId="1" xfId="0" applyNumberFormat="1" applyFont="1" applyBorder="1" applyAlignment="1" applyProtection="1">
      <alignment horizontal="right" vertical="center" shrinkToFit="1"/>
      <protection locked="0"/>
    </xf>
    <xf numFmtId="177" fontId="7" fillId="0" borderId="12" xfId="0" applyNumberFormat="1" applyFont="1" applyBorder="1" applyAlignment="1" applyProtection="1">
      <alignment horizontal="left" vertical="center" shrinkToFit="1"/>
      <protection locked="0"/>
    </xf>
    <xf numFmtId="177" fontId="7" fillId="0" borderId="40" xfId="0" applyNumberFormat="1" applyFont="1" applyBorder="1" applyAlignment="1" applyProtection="1">
      <alignment horizontal="right" vertical="center" shrinkToFit="1"/>
      <protection locked="0"/>
    </xf>
    <xf numFmtId="178" fontId="54" fillId="0" borderId="0" xfId="0" applyNumberFormat="1" applyFont="1" applyAlignment="1">
      <alignment horizontal="left" vertical="center" shrinkToFit="1"/>
    </xf>
    <xf numFmtId="0" fontId="9" fillId="0" borderId="0" xfId="0" applyFont="1" applyAlignment="1">
      <alignment horizontal="left" vertical="top" wrapText="1"/>
    </xf>
    <xf numFmtId="0" fontId="53" fillId="0" borderId="0" xfId="0" applyFont="1" applyAlignment="1">
      <alignment horizontal="center" vertical="center" wrapText="1"/>
    </xf>
    <xf numFmtId="0" fontId="5" fillId="9" borderId="0" xfId="0" applyFont="1" applyFill="1" applyAlignment="1">
      <alignment vertical="center"/>
    </xf>
    <xf numFmtId="0" fontId="48" fillId="0" borderId="15" xfId="0" applyFont="1" applyBorder="1"/>
    <xf numFmtId="0" fontId="48" fillId="0" borderId="16" xfId="0" applyFont="1" applyBorder="1" applyAlignment="1">
      <alignment horizontal="right"/>
    </xf>
    <xf numFmtId="0" fontId="12" fillId="0" borderId="0" xfId="0" applyFont="1"/>
    <xf numFmtId="0" fontId="45" fillId="6" borderId="211" xfId="0" applyFont="1" applyFill="1" applyBorder="1" applyAlignment="1" applyProtection="1">
      <alignment horizontal="center" vertical="center" wrapText="1"/>
      <protection locked="0"/>
    </xf>
    <xf numFmtId="0" fontId="19" fillId="0" borderId="212" xfId="0" applyFont="1" applyBorder="1" applyAlignment="1">
      <alignment horizontal="left" vertical="center" wrapText="1"/>
    </xf>
    <xf numFmtId="0" fontId="4" fillId="0" borderId="38" xfId="0" applyFont="1" applyBorder="1" applyAlignment="1">
      <alignment vertical="center" shrinkToFit="1"/>
    </xf>
    <xf numFmtId="0" fontId="4" fillId="0" borderId="39" xfId="0" applyFont="1" applyBorder="1" applyAlignment="1">
      <alignment horizontal="right" vertical="center" shrinkToFit="1"/>
    </xf>
    <xf numFmtId="0" fontId="4" fillId="0" borderId="68" xfId="0" applyFont="1" applyBorder="1" applyAlignment="1">
      <alignment horizontal="right" vertical="center"/>
    </xf>
    <xf numFmtId="0" fontId="12" fillId="0" borderId="0" xfId="0" applyFont="1" applyAlignment="1">
      <alignment horizontal="center"/>
    </xf>
    <xf numFmtId="0" fontId="83" fillId="0" borderId="0" xfId="0" applyFont="1"/>
    <xf numFmtId="0" fontId="82" fillId="0" borderId="0" xfId="0" applyFont="1" applyAlignment="1">
      <alignment horizontal="left" vertical="center"/>
    </xf>
    <xf numFmtId="0" fontId="82" fillId="0" borderId="0" xfId="0" applyFont="1" applyAlignment="1">
      <alignment vertical="center"/>
    </xf>
    <xf numFmtId="0" fontId="20" fillId="0" borderId="0" xfId="0" applyFont="1" applyAlignment="1">
      <alignment horizontal="center" vertical="center" wrapText="1"/>
    </xf>
    <xf numFmtId="0" fontId="20" fillId="5" borderId="11" xfId="0" applyFont="1" applyFill="1" applyBorder="1" applyAlignment="1" applyProtection="1">
      <alignment vertical="center" wrapText="1"/>
      <protection locked="0"/>
    </xf>
    <xf numFmtId="0" fontId="20" fillId="5" borderId="11" xfId="0" applyFont="1" applyFill="1" applyBorder="1" applyAlignment="1" applyProtection="1">
      <alignment horizontal="center" vertical="center" wrapText="1"/>
      <protection locked="0"/>
    </xf>
    <xf numFmtId="0" fontId="76" fillId="3" borderId="43" xfId="0" applyFont="1" applyFill="1" applyBorder="1" applyAlignment="1">
      <alignment horizontal="center" vertical="center" wrapText="1"/>
    </xf>
    <xf numFmtId="0" fontId="76" fillId="3" borderId="11" xfId="0" applyFont="1" applyFill="1" applyBorder="1" applyAlignment="1">
      <alignment horizontal="center" vertical="center" wrapText="1"/>
    </xf>
    <xf numFmtId="0" fontId="32" fillId="0" borderId="0" xfId="0" applyFont="1" applyAlignment="1">
      <alignment horizontal="center" vertical="center"/>
    </xf>
    <xf numFmtId="0" fontId="14" fillId="0" borderId="0" xfId="0" applyFont="1" applyAlignment="1">
      <alignment horizontal="center" vertical="center"/>
    </xf>
    <xf numFmtId="0" fontId="93" fillId="0" borderId="0" xfId="0" applyFont="1" applyAlignment="1">
      <alignment horizontal="center" vertical="center"/>
    </xf>
    <xf numFmtId="0" fontId="20" fillId="0" borderId="156" xfId="0" applyFont="1" applyBorder="1" applyAlignment="1">
      <alignment horizontal="center" vertical="center"/>
    </xf>
    <xf numFmtId="0" fontId="20" fillId="0" borderId="74" xfId="0" applyFont="1" applyBorder="1" applyAlignment="1">
      <alignment horizontal="center" vertical="center"/>
    </xf>
    <xf numFmtId="0" fontId="4" fillId="5" borderId="80" xfId="0" applyFont="1" applyFill="1" applyBorder="1" applyAlignment="1" applyProtection="1">
      <alignment horizontal="center" vertical="top" textRotation="255"/>
      <protection locked="0"/>
    </xf>
    <xf numFmtId="0" fontId="4" fillId="5" borderId="260" xfId="0" applyFont="1" applyFill="1" applyBorder="1" applyAlignment="1" applyProtection="1">
      <alignment horizontal="center" vertical="top" textRotation="255"/>
      <protection locked="0"/>
    </xf>
    <xf numFmtId="0" fontId="4" fillId="0" borderId="28" xfId="0" applyFont="1" applyBorder="1" applyAlignment="1">
      <alignment horizontal="center" vertical="top" textRotation="255"/>
    </xf>
    <xf numFmtId="0" fontId="4" fillId="0" borderId="271" xfId="0" applyFont="1" applyBorder="1" applyAlignment="1">
      <alignment horizontal="center" vertical="top" textRotation="255"/>
    </xf>
    <xf numFmtId="0" fontId="83" fillId="0" borderId="114" xfId="0" applyFont="1" applyBorder="1" applyAlignment="1">
      <alignment horizontal="center" vertical="center"/>
    </xf>
    <xf numFmtId="0" fontId="45" fillId="5" borderId="272" xfId="0" applyFont="1" applyFill="1" applyBorder="1" applyAlignment="1" applyProtection="1">
      <alignment horizontal="center" vertical="center" wrapText="1"/>
      <protection locked="0"/>
    </xf>
    <xf numFmtId="0" fontId="45" fillId="6" borderId="272" xfId="0" applyFont="1" applyFill="1" applyBorder="1" applyAlignment="1" applyProtection="1">
      <alignment horizontal="center" vertical="center" wrapText="1"/>
      <protection locked="0"/>
    </xf>
    <xf numFmtId="0" fontId="45" fillId="6" borderId="272" xfId="0" applyFont="1" applyFill="1" applyBorder="1" applyAlignment="1" applyProtection="1">
      <alignment horizontal="center" vertical="center"/>
      <protection locked="0"/>
    </xf>
    <xf numFmtId="0" fontId="45" fillId="6" borderId="273" xfId="0" applyFont="1" applyFill="1" applyBorder="1" applyAlignment="1" applyProtection="1">
      <alignment horizontal="center" vertical="center" wrapText="1"/>
      <protection locked="0"/>
    </xf>
    <xf numFmtId="0" fontId="45" fillId="6" borderId="274" xfId="0" applyFont="1" applyFill="1" applyBorder="1" applyAlignment="1" applyProtection="1">
      <alignment horizontal="center" vertical="center" wrapText="1"/>
      <protection locked="0"/>
    </xf>
    <xf numFmtId="0" fontId="45" fillId="5" borderId="273" xfId="0" applyFont="1" applyFill="1" applyBorder="1" applyAlignment="1" applyProtection="1">
      <alignment horizontal="center" vertical="center" wrapText="1"/>
      <protection locked="0"/>
    </xf>
    <xf numFmtId="0" fontId="45" fillId="5" borderId="274" xfId="0" applyFont="1" applyFill="1" applyBorder="1" applyAlignment="1" applyProtection="1">
      <alignment horizontal="center" vertical="center" wrapText="1"/>
      <protection locked="0"/>
    </xf>
    <xf numFmtId="0" fontId="45" fillId="6" borderId="274" xfId="0" applyFont="1" applyFill="1" applyBorder="1" applyAlignment="1" applyProtection="1">
      <alignment horizontal="center" vertical="center"/>
      <protection locked="0"/>
    </xf>
    <xf numFmtId="0" fontId="20" fillId="0" borderId="92" xfId="0" applyFont="1" applyBorder="1" applyAlignment="1">
      <alignment horizontal="center" vertical="center" textRotation="255"/>
    </xf>
    <xf numFmtId="0" fontId="30" fillId="6" borderId="18" xfId="0" applyFont="1" applyFill="1" applyBorder="1" applyAlignment="1" applyProtection="1">
      <alignment vertical="center" wrapText="1"/>
      <protection locked="0"/>
    </xf>
    <xf numFmtId="0" fontId="20" fillId="0" borderId="156" xfId="0" applyFont="1" applyBorder="1" applyAlignment="1">
      <alignment horizontal="center" vertical="center" textRotation="255"/>
    </xf>
    <xf numFmtId="0" fontId="25" fillId="0" borderId="54" xfId="0" applyFont="1" applyBorder="1" applyAlignment="1">
      <alignment vertical="center"/>
    </xf>
    <xf numFmtId="0" fontId="25" fillId="0" borderId="49" xfId="0" applyFont="1" applyBorder="1" applyAlignment="1">
      <alignment vertical="center"/>
    </xf>
    <xf numFmtId="0" fontId="25" fillId="0" borderId="0" xfId="0" applyFont="1" applyAlignment="1">
      <alignment horizontal="left" vertical="center"/>
    </xf>
    <xf numFmtId="0" fontId="25" fillId="0" borderId="0" xfId="0" applyFont="1" applyAlignment="1">
      <alignment horizontal="left" vertical="center" indent="1"/>
    </xf>
    <xf numFmtId="0" fontId="25" fillId="0" borderId="0" xfId="0" applyFont="1" applyAlignment="1">
      <alignment vertical="center"/>
    </xf>
    <xf numFmtId="0" fontId="82" fillId="0" borderId="0" xfId="0" applyFont="1" applyAlignment="1">
      <alignment horizontal="center" vertical="center"/>
    </xf>
    <xf numFmtId="0" fontId="94" fillId="0" borderId="0" xfId="0" applyFont="1" applyAlignment="1">
      <alignment vertical="center"/>
    </xf>
    <xf numFmtId="0" fontId="84" fillId="0" borderId="0" xfId="0" applyFont="1"/>
    <xf numFmtId="0" fontId="99" fillId="0" borderId="0" xfId="1" applyFont="1">
      <alignment vertical="center"/>
    </xf>
    <xf numFmtId="0" fontId="4" fillId="0" borderId="44" xfId="0" applyFont="1" applyBorder="1" applyAlignment="1">
      <alignment horizontal="center" textRotation="255"/>
    </xf>
    <xf numFmtId="0" fontId="4" fillId="0" borderId="114" xfId="0" applyFont="1" applyBorder="1" applyAlignment="1">
      <alignment horizontal="center" textRotation="255"/>
    </xf>
    <xf numFmtId="0" fontId="0" fillId="0" borderId="0" xfId="0" applyAlignment="1">
      <alignment vertical="top" wrapText="1"/>
    </xf>
    <xf numFmtId="0" fontId="5" fillId="0" borderId="54" xfId="0" applyFont="1" applyBorder="1" applyAlignment="1">
      <alignment horizontal="center" vertical="center"/>
    </xf>
    <xf numFmtId="0" fontId="5" fillId="0" borderId="134" xfId="0" applyFont="1" applyBorder="1" applyAlignment="1">
      <alignment horizontal="center" vertical="center"/>
    </xf>
    <xf numFmtId="0" fontId="5" fillId="0" borderId="46" xfId="0" applyFont="1" applyBorder="1" applyAlignment="1">
      <alignment horizontal="center" vertical="center"/>
    </xf>
    <xf numFmtId="0" fontId="5" fillId="0" borderId="128" xfId="0" applyFont="1" applyBorder="1" applyAlignment="1">
      <alignment horizontal="center" vertical="center"/>
    </xf>
    <xf numFmtId="0" fontId="5" fillId="0" borderId="129" xfId="0" applyFont="1" applyBorder="1" applyAlignment="1">
      <alignment horizontal="center" vertical="center"/>
    </xf>
    <xf numFmtId="0" fontId="5" fillId="0" borderId="130" xfId="0" applyFont="1" applyBorder="1" applyAlignment="1">
      <alignment horizontal="center" vertical="center"/>
    </xf>
    <xf numFmtId="0" fontId="5" fillId="0" borderId="58" xfId="0" applyFont="1" applyBorder="1" applyAlignment="1">
      <alignment horizontal="center" vertical="center"/>
    </xf>
    <xf numFmtId="0" fontId="5" fillId="0" borderId="137" xfId="0" applyFont="1" applyBorder="1" applyAlignment="1">
      <alignment horizontal="center" vertical="center"/>
    </xf>
    <xf numFmtId="0" fontId="5" fillId="0" borderId="10" xfId="0" applyFont="1" applyBorder="1" applyAlignment="1">
      <alignment horizontal="center" vertical="center"/>
    </xf>
    <xf numFmtId="0" fontId="0" fillId="0" borderId="15" xfId="0" applyBorder="1"/>
    <xf numFmtId="0" fontId="34" fillId="0" borderId="15" xfId="0" applyFont="1" applyBorder="1" applyAlignment="1" applyProtection="1">
      <alignment horizontal="center" vertical="center"/>
      <protection locked="0"/>
    </xf>
    <xf numFmtId="0" fontId="100" fillId="0" borderId="0" xfId="0" applyFont="1" applyAlignment="1">
      <alignment vertical="center"/>
    </xf>
    <xf numFmtId="0" fontId="7" fillId="5" borderId="15" xfId="0" applyFont="1" applyFill="1" applyBorder="1" applyAlignment="1" applyProtection="1">
      <alignment horizontal="center" vertical="center" shrinkToFit="1"/>
      <protection locked="0"/>
    </xf>
    <xf numFmtId="0" fontId="7" fillId="5" borderId="0" xfId="0" applyFont="1" applyFill="1" applyAlignment="1" applyProtection="1">
      <alignment horizontal="center" vertical="center" shrinkToFit="1"/>
      <protection locked="0"/>
    </xf>
    <xf numFmtId="0" fontId="7" fillId="5" borderId="64" xfId="0" applyFont="1" applyFill="1" applyBorder="1" applyAlignment="1" applyProtection="1">
      <alignment horizontal="center" vertical="center" shrinkToFit="1"/>
      <protection locked="0"/>
    </xf>
    <xf numFmtId="0" fontId="7" fillId="5" borderId="63" xfId="0" applyFont="1" applyFill="1" applyBorder="1" applyAlignment="1" applyProtection="1">
      <alignment horizontal="center" vertical="center" shrinkToFit="1"/>
      <protection locked="0"/>
    </xf>
    <xf numFmtId="0" fontId="7" fillId="5" borderId="21" xfId="0" applyFont="1" applyFill="1" applyBorder="1" applyAlignment="1" applyProtection="1">
      <alignment horizontal="center" vertical="center" shrinkToFit="1"/>
      <protection locked="0"/>
    </xf>
    <xf numFmtId="0" fontId="7" fillId="5" borderId="22" xfId="0" applyFont="1" applyFill="1" applyBorder="1" applyAlignment="1" applyProtection="1">
      <alignment horizontal="center" vertical="center" shrinkToFit="1"/>
      <protection locked="0"/>
    </xf>
    <xf numFmtId="0" fontId="7" fillId="5" borderId="47" xfId="0" applyFont="1" applyFill="1" applyBorder="1" applyAlignment="1" applyProtection="1">
      <alignment horizontal="center" vertical="center" shrinkToFit="1"/>
      <protection locked="0"/>
    </xf>
    <xf numFmtId="0" fontId="7" fillId="5" borderId="17" xfId="0" applyFont="1" applyFill="1" applyBorder="1" applyAlignment="1" applyProtection="1">
      <alignment horizontal="center" vertical="center" shrinkToFit="1"/>
      <protection locked="0"/>
    </xf>
    <xf numFmtId="0" fontId="98" fillId="0" borderId="0" xfId="0" applyFont="1" applyAlignment="1">
      <alignment horizontal="center" vertical="center"/>
    </xf>
    <xf numFmtId="0" fontId="91" fillId="0" borderId="72"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77" xfId="0" applyFont="1" applyBorder="1" applyAlignment="1">
      <alignment horizontal="center" vertical="center" wrapText="1"/>
    </xf>
    <xf numFmtId="0" fontId="17" fillId="0" borderId="276" xfId="0" applyFont="1" applyBorder="1" applyAlignment="1">
      <alignment horizontal="center" vertical="center" wrapText="1"/>
    </xf>
    <xf numFmtId="0" fontId="88" fillId="9" borderId="0" xfId="0" applyFont="1" applyFill="1" applyAlignment="1">
      <alignment horizontal="left" vertical="center"/>
    </xf>
    <xf numFmtId="0" fontId="0" fillId="9" borderId="0" xfId="0" applyFill="1" applyAlignment="1">
      <alignment vertical="center"/>
    </xf>
    <xf numFmtId="0" fontId="9" fillId="6" borderId="125" xfId="0" applyFont="1" applyFill="1" applyBorder="1" applyAlignment="1" applyProtection="1">
      <alignment horizontal="center" vertical="center" wrapText="1"/>
      <protection locked="0"/>
    </xf>
    <xf numFmtId="0" fontId="9" fillId="6" borderId="126" xfId="0" applyFont="1" applyFill="1" applyBorder="1" applyAlignment="1" applyProtection="1">
      <alignment horizontal="center" vertical="center" wrapText="1"/>
      <protection locked="0"/>
    </xf>
    <xf numFmtId="0" fontId="9" fillId="6" borderId="127" xfId="0" applyFont="1" applyFill="1" applyBorder="1" applyAlignment="1" applyProtection="1">
      <alignment horizontal="center" vertical="center" wrapText="1"/>
      <protection locked="0"/>
    </xf>
    <xf numFmtId="0" fontId="0" fillId="0" borderId="16" xfId="0" applyBorder="1" applyAlignment="1">
      <alignment vertical="center"/>
    </xf>
    <xf numFmtId="0" fontId="72" fillId="0" borderId="15" xfId="0" applyFont="1" applyBorder="1" applyAlignment="1">
      <alignment vertical="center"/>
    </xf>
    <xf numFmtId="0" fontId="72" fillId="0" borderId="0" xfId="0" applyFont="1" applyAlignment="1">
      <alignment vertical="center"/>
    </xf>
    <xf numFmtId="0" fontId="5" fillId="0" borderId="15" xfId="1" applyFont="1" applyBorder="1" applyAlignment="1" applyProtection="1">
      <alignment vertical="center" wrapText="1"/>
      <protection locked="0"/>
    </xf>
    <xf numFmtId="0" fontId="5" fillId="0" borderId="0" xfId="1" applyFont="1" applyAlignment="1" applyProtection="1">
      <alignment vertical="center" wrapText="1"/>
      <protection locked="0"/>
    </xf>
    <xf numFmtId="0" fontId="86" fillId="0" borderId="0" xfId="0" applyFont="1" applyAlignment="1">
      <alignment horizontal="right" vertical="center"/>
    </xf>
    <xf numFmtId="0" fontId="52" fillId="0" borderId="0" xfId="0" applyFont="1" applyAlignment="1">
      <alignment horizontal="right"/>
    </xf>
    <xf numFmtId="0" fontId="4" fillId="5" borderId="21" xfId="0" applyFont="1" applyFill="1" applyBorder="1" applyAlignment="1" applyProtection="1">
      <alignment horizontal="center" vertical="center"/>
      <protection locked="0"/>
    </xf>
    <xf numFmtId="0" fontId="0" fillId="5" borderId="18" xfId="0" applyFill="1" applyBorder="1" applyAlignment="1" applyProtection="1">
      <alignment horizontal="center" vertical="center"/>
      <protection locked="0"/>
    </xf>
    <xf numFmtId="0" fontId="0" fillId="5" borderId="19" xfId="0" applyFill="1" applyBorder="1" applyAlignment="1" applyProtection="1">
      <alignment horizontal="center" vertical="center"/>
      <protection locked="0"/>
    </xf>
    <xf numFmtId="0" fontId="0" fillId="5" borderId="17" xfId="0" applyFill="1" applyBorder="1" applyAlignment="1" applyProtection="1">
      <alignment horizontal="center" vertical="center"/>
      <protection locked="0"/>
    </xf>
    <xf numFmtId="0" fontId="37" fillId="5" borderId="112" xfId="0" applyFont="1" applyFill="1" applyBorder="1" applyAlignment="1" applyProtection="1">
      <alignment horizontal="center" vertical="center"/>
      <protection locked="0"/>
    </xf>
    <xf numFmtId="0" fontId="4" fillId="5" borderId="38" xfId="0" applyFont="1" applyFill="1" applyBorder="1" applyAlignment="1" applyProtection="1">
      <alignment horizontal="center" vertical="center"/>
      <protection locked="0"/>
    </xf>
    <xf numFmtId="0" fontId="0" fillId="5" borderId="5"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0" fontId="0" fillId="5" borderId="4" xfId="0" applyFill="1" applyBorder="1" applyAlignment="1" applyProtection="1">
      <alignment horizontal="center" vertical="center"/>
      <protection locked="0"/>
    </xf>
    <xf numFmtId="0" fontId="37" fillId="5" borderId="113" xfId="0" applyFont="1" applyFill="1" applyBorder="1" applyAlignment="1" applyProtection="1">
      <alignment horizontal="center" vertical="center"/>
      <protection locked="0"/>
    </xf>
    <xf numFmtId="0" fontId="4" fillId="5" borderId="38" xfId="0" applyFont="1" applyFill="1" applyBorder="1" applyAlignment="1" applyProtection="1">
      <alignment horizontal="center" vertical="center" wrapText="1"/>
      <protection locked="0"/>
    </xf>
    <xf numFmtId="0" fontId="4" fillId="5" borderId="66" xfId="0" applyFont="1" applyFill="1" applyBorder="1" applyAlignment="1" applyProtection="1">
      <alignment horizontal="center" vertical="center" wrapText="1"/>
      <protection locked="0"/>
    </xf>
    <xf numFmtId="0" fontId="0" fillId="5" borderId="84" xfId="0" applyFill="1" applyBorder="1" applyAlignment="1" applyProtection="1">
      <alignment horizontal="center" vertical="center"/>
      <protection locked="0"/>
    </xf>
    <xf numFmtId="0" fontId="0" fillId="5" borderId="107" xfId="0" applyFill="1" applyBorder="1" applyAlignment="1" applyProtection="1">
      <alignment horizontal="center" vertical="center"/>
      <protection locked="0"/>
    </xf>
    <xf numFmtId="0" fontId="0" fillId="5" borderId="59" xfId="0" applyFill="1" applyBorder="1" applyAlignment="1" applyProtection="1">
      <alignment horizontal="center" vertical="center"/>
      <protection locked="0"/>
    </xf>
    <xf numFmtId="0" fontId="37" fillId="5" borderId="115" xfId="0" applyFont="1" applyFill="1" applyBorder="1" applyAlignment="1" applyProtection="1">
      <alignment horizontal="center" vertical="center"/>
      <protection locked="0"/>
    </xf>
    <xf numFmtId="0" fontId="81" fillId="5" borderId="191" xfId="0" applyFont="1" applyFill="1" applyBorder="1" applyAlignment="1" applyProtection="1">
      <alignment horizontal="center" vertical="center"/>
      <protection locked="0"/>
    </xf>
    <xf numFmtId="0" fontId="81" fillId="5" borderId="192" xfId="0" applyFont="1" applyFill="1" applyBorder="1" applyAlignment="1" applyProtection="1">
      <alignment horizontal="center" vertical="center"/>
      <protection locked="0"/>
    </xf>
    <xf numFmtId="0" fontId="81" fillId="5" borderId="193" xfId="0" applyFont="1" applyFill="1" applyBorder="1" applyAlignment="1" applyProtection="1">
      <alignment horizontal="center" vertical="center"/>
      <protection locked="0"/>
    </xf>
    <xf numFmtId="0" fontId="81" fillId="5" borderId="194" xfId="0" applyFont="1" applyFill="1" applyBorder="1" applyAlignment="1" applyProtection="1">
      <alignment horizontal="center" vertical="center"/>
      <protection locked="0"/>
    </xf>
    <xf numFmtId="0" fontId="81" fillId="5" borderId="195" xfId="0" applyFont="1" applyFill="1" applyBorder="1" applyAlignment="1" applyProtection="1">
      <alignment horizontal="center" vertical="center"/>
      <protection locked="0"/>
    </xf>
    <xf numFmtId="0" fontId="81" fillId="5" borderId="196" xfId="0" applyFont="1" applyFill="1" applyBorder="1" applyAlignment="1" applyProtection="1">
      <alignment horizontal="center" vertical="center"/>
      <protection locked="0"/>
    </xf>
    <xf numFmtId="0" fontId="81" fillId="5" borderId="197" xfId="0" applyFont="1" applyFill="1" applyBorder="1" applyAlignment="1" applyProtection="1">
      <alignment horizontal="center" vertical="center"/>
      <protection locked="0"/>
    </xf>
    <xf numFmtId="0" fontId="81" fillId="5" borderId="198" xfId="0" applyFont="1" applyFill="1" applyBorder="1" applyAlignment="1" applyProtection="1">
      <alignment horizontal="center" vertical="center"/>
      <protection locked="0"/>
    </xf>
    <xf numFmtId="0" fontId="81" fillId="5" borderId="199" xfId="0" applyFont="1" applyFill="1" applyBorder="1" applyAlignment="1" applyProtection="1">
      <alignment horizontal="center" vertical="center"/>
      <protection locked="0"/>
    </xf>
    <xf numFmtId="0" fontId="56" fillId="0" borderId="0" xfId="0" applyFont="1" applyAlignment="1">
      <alignment horizontal="center" vertical="center" wrapText="1"/>
    </xf>
    <xf numFmtId="0" fontId="4" fillId="9" borderId="0" xfId="0" applyFont="1" applyFill="1"/>
    <xf numFmtId="0" fontId="82" fillId="9" borderId="0" xfId="0" applyFont="1" applyFill="1" applyAlignment="1">
      <alignment horizontal="center" vertical="center"/>
    </xf>
    <xf numFmtId="0" fontId="102" fillId="9" borderId="0" xfId="0" applyFont="1" applyFill="1"/>
    <xf numFmtId="0" fontId="84" fillId="9" borderId="0" xfId="0" applyFont="1" applyFill="1" applyAlignment="1">
      <alignment horizontal="center" vertical="center"/>
    </xf>
    <xf numFmtId="0" fontId="98" fillId="9" borderId="14" xfId="0" applyFont="1" applyFill="1" applyBorder="1" applyAlignment="1">
      <alignment horizontal="center" vertical="center"/>
    </xf>
    <xf numFmtId="0" fontId="98" fillId="9" borderId="11" xfId="0" applyFont="1" applyFill="1" applyBorder="1" applyAlignment="1">
      <alignment horizontal="center" vertical="center"/>
    </xf>
    <xf numFmtId="0" fontId="98" fillId="9" borderId="37" xfId="0" applyFont="1" applyFill="1" applyBorder="1" applyAlignment="1">
      <alignment horizontal="center" vertical="center"/>
    </xf>
    <xf numFmtId="0" fontId="98" fillId="9" borderId="0" xfId="0" applyFont="1" applyFill="1" applyAlignment="1">
      <alignment horizontal="center" vertical="center"/>
    </xf>
    <xf numFmtId="0" fontId="56" fillId="9" borderId="54" xfId="0" applyFont="1" applyFill="1" applyBorder="1" applyAlignment="1">
      <alignment horizontal="center" vertical="center" wrapText="1"/>
    </xf>
    <xf numFmtId="0" fontId="0" fillId="9" borderId="54" xfId="0" applyFill="1" applyBorder="1"/>
    <xf numFmtId="0" fontId="84" fillId="0" borderId="20" xfId="0" applyFont="1" applyBorder="1" applyAlignment="1">
      <alignment horizontal="center" vertical="center"/>
    </xf>
    <xf numFmtId="0" fontId="84" fillId="0" borderId="18" xfId="0" applyFont="1" applyBorder="1" applyAlignment="1">
      <alignment horizontal="center" vertical="center"/>
    </xf>
    <xf numFmtId="0" fontId="84" fillId="0" borderId="19" xfId="0" applyFont="1" applyBorder="1" applyAlignment="1">
      <alignment horizontal="center" vertical="center"/>
    </xf>
    <xf numFmtId="0" fontId="56" fillId="9" borderId="0" xfId="0" applyFont="1" applyFill="1" applyAlignment="1">
      <alignment horizontal="center" vertical="center" wrapText="1"/>
    </xf>
    <xf numFmtId="0" fontId="0" fillId="9" borderId="0" xfId="0" applyFill="1"/>
    <xf numFmtId="3" fontId="9" fillId="6" borderId="255" xfId="0" applyNumberFormat="1" applyFont="1" applyFill="1" applyBorder="1" applyAlignment="1" applyProtection="1">
      <alignment horizontal="center" vertical="center" wrapText="1"/>
      <protection locked="0"/>
    </xf>
    <xf numFmtId="3" fontId="9" fillId="6" borderId="277" xfId="0" applyNumberFormat="1" applyFont="1" applyFill="1" applyBorder="1" applyAlignment="1" applyProtection="1">
      <alignment horizontal="center" vertical="center" wrapText="1"/>
      <protection locked="0"/>
    </xf>
    <xf numFmtId="3" fontId="9" fillId="6" borderId="125" xfId="0" applyNumberFormat="1" applyFont="1" applyFill="1" applyBorder="1" applyAlignment="1" applyProtection="1">
      <alignment horizontal="center" vertical="center" wrapText="1"/>
      <protection locked="0"/>
    </xf>
    <xf numFmtId="3" fontId="9" fillId="6" borderId="278" xfId="0" applyNumberFormat="1" applyFont="1" applyFill="1" applyBorder="1" applyAlignment="1" applyProtection="1">
      <alignment horizontal="center" vertical="center" wrapText="1"/>
      <protection locked="0"/>
    </xf>
    <xf numFmtId="3" fontId="5" fillId="0" borderId="135" xfId="0" applyNumberFormat="1" applyFont="1" applyBorder="1" applyAlignment="1">
      <alignment horizontal="center" vertical="center"/>
    </xf>
    <xf numFmtId="3" fontId="5" fillId="0" borderId="120" xfId="0" applyNumberFormat="1" applyFont="1" applyBorder="1" applyAlignment="1">
      <alignment horizontal="center" vertical="center"/>
    </xf>
    <xf numFmtId="3" fontId="5" fillId="0" borderId="136" xfId="0" applyNumberFormat="1" applyFont="1" applyBorder="1" applyAlignment="1">
      <alignment horizontal="center" vertical="center"/>
    </xf>
    <xf numFmtId="3" fontId="5" fillId="0" borderId="132" xfId="0" applyNumberFormat="1" applyFont="1" applyBorder="1" applyAlignment="1">
      <alignment horizontal="center" vertical="center"/>
    </xf>
    <xf numFmtId="3" fontId="5" fillId="0" borderId="131" xfId="0" applyNumberFormat="1" applyFont="1" applyBorder="1" applyAlignment="1">
      <alignment horizontal="center" vertical="center"/>
    </xf>
    <xf numFmtId="3" fontId="5" fillId="0" borderId="133" xfId="0" applyNumberFormat="1" applyFont="1" applyBorder="1" applyAlignment="1">
      <alignment horizontal="center" vertical="center"/>
    </xf>
    <xf numFmtId="3" fontId="5" fillId="0" borderId="138" xfId="0" applyNumberFormat="1" applyFont="1" applyBorder="1" applyAlignment="1">
      <alignment horizontal="center" vertical="center"/>
    </xf>
    <xf numFmtId="3" fontId="5" fillId="0" borderId="56" xfId="0" applyNumberFormat="1" applyFont="1" applyBorder="1" applyAlignment="1">
      <alignment horizontal="center" vertical="center"/>
    </xf>
    <xf numFmtId="3" fontId="5" fillId="0" borderId="139" xfId="0" applyNumberFormat="1" applyFont="1" applyBorder="1" applyAlignment="1">
      <alignment horizontal="center" vertical="center"/>
    </xf>
    <xf numFmtId="3" fontId="4" fillId="6" borderId="18" xfId="0" applyNumberFormat="1" applyFont="1" applyFill="1" applyBorder="1" applyAlignment="1" applyProtection="1">
      <alignment vertical="center"/>
      <protection locked="0"/>
    </xf>
    <xf numFmtId="3" fontId="4" fillId="6" borderId="19" xfId="0" applyNumberFormat="1" applyFont="1" applyFill="1" applyBorder="1" applyAlignment="1" applyProtection="1">
      <alignment vertical="center"/>
      <protection locked="0"/>
    </xf>
    <xf numFmtId="3" fontId="4" fillId="6" borderId="5" xfId="0" applyNumberFormat="1" applyFont="1" applyFill="1" applyBorder="1" applyAlignment="1" applyProtection="1">
      <alignment vertical="center"/>
      <protection locked="0"/>
    </xf>
    <xf numFmtId="3" fontId="4" fillId="6" borderId="24" xfId="0" applyNumberFormat="1" applyFont="1" applyFill="1" applyBorder="1" applyAlignment="1" applyProtection="1">
      <alignment vertical="center"/>
      <protection locked="0"/>
    </xf>
    <xf numFmtId="3" fontId="4" fillId="6" borderId="11" xfId="0" applyNumberFormat="1" applyFont="1" applyFill="1" applyBorder="1" applyAlignment="1" applyProtection="1">
      <alignment vertical="center"/>
      <protection locked="0"/>
    </xf>
    <xf numFmtId="3" fontId="4" fillId="6" borderId="37" xfId="0" applyNumberFormat="1" applyFont="1" applyFill="1" applyBorder="1" applyAlignment="1" applyProtection="1">
      <alignment vertical="center"/>
      <protection locked="0"/>
    </xf>
    <xf numFmtId="0" fontId="4" fillId="0" borderId="18" xfId="0" applyFont="1" applyBorder="1" applyAlignment="1" applyProtection="1">
      <alignment horizontal="right" vertical="center"/>
      <protection locked="0"/>
    </xf>
    <xf numFmtId="0" fontId="4" fillId="0" borderId="19" xfId="0" applyFont="1" applyBorder="1" applyAlignment="1" applyProtection="1">
      <alignment horizontal="right" vertical="center"/>
      <protection locked="0"/>
    </xf>
    <xf numFmtId="0" fontId="12" fillId="0" borderId="258" xfId="0" applyFont="1" applyBorder="1" applyAlignment="1">
      <alignment horizontal="center" vertical="center"/>
    </xf>
    <xf numFmtId="0" fontId="4" fillId="0" borderId="43" xfId="0" applyFont="1" applyBorder="1" applyAlignment="1" applyProtection="1">
      <alignment horizontal="right" vertical="center"/>
      <protection locked="0"/>
    </xf>
    <xf numFmtId="0" fontId="4" fillId="0" borderId="44" xfId="0" applyFont="1" applyBorder="1" applyAlignment="1" applyProtection="1">
      <alignment horizontal="right" vertical="center"/>
      <protection locked="0"/>
    </xf>
    <xf numFmtId="3" fontId="91" fillId="0" borderId="72" xfId="0" applyNumberFormat="1" applyFont="1" applyBorder="1" applyAlignment="1">
      <alignment horizontal="center" vertical="center" wrapText="1"/>
    </xf>
    <xf numFmtId="3" fontId="91" fillId="0" borderId="156" xfId="0" applyNumberFormat="1" applyFont="1" applyBorder="1" applyAlignment="1">
      <alignment horizontal="center" vertical="center" wrapText="1"/>
    </xf>
    <xf numFmtId="3" fontId="9" fillId="6" borderId="251" xfId="0" applyNumberFormat="1" applyFont="1" applyFill="1" applyBorder="1" applyAlignment="1" applyProtection="1">
      <alignment horizontal="center" vertical="center" wrapText="1"/>
      <protection locked="0"/>
    </xf>
    <xf numFmtId="3" fontId="9" fillId="6" borderId="279" xfId="0" applyNumberFormat="1" applyFont="1" applyFill="1" applyBorder="1" applyAlignment="1" applyProtection="1">
      <alignment horizontal="center" vertical="center" wrapText="1"/>
      <protection locked="0"/>
    </xf>
    <xf numFmtId="0" fontId="36" fillId="0" borderId="48" xfId="0" applyFont="1" applyBorder="1" applyAlignment="1">
      <alignment horizontal="center" vertical="center" wrapText="1" shrinkToFit="1"/>
    </xf>
    <xf numFmtId="0" fontId="36" fillId="0" borderId="54" xfId="0" applyFont="1" applyBorder="1" applyAlignment="1">
      <alignment horizontal="center" vertical="center" wrapText="1" shrinkToFit="1"/>
    </xf>
    <xf numFmtId="0" fontId="36" fillId="0" borderId="49" xfId="0" applyFont="1" applyBorder="1" applyAlignment="1">
      <alignment horizontal="center" vertical="center" wrapText="1" shrinkToFit="1"/>
    </xf>
    <xf numFmtId="0" fontId="36" fillId="0" borderId="15" xfId="0" applyFont="1" applyBorder="1" applyAlignment="1">
      <alignment horizontal="center" vertical="center" wrapText="1" shrinkToFit="1"/>
    </xf>
    <xf numFmtId="0" fontId="36" fillId="0" borderId="0" xfId="0" applyFont="1" applyAlignment="1">
      <alignment horizontal="center" vertical="center" wrapText="1" shrinkToFit="1"/>
    </xf>
    <xf numFmtId="0" fontId="36" fillId="0" borderId="16" xfId="0" applyFont="1" applyBorder="1" applyAlignment="1">
      <alignment horizontal="center" vertical="center" wrapText="1" shrinkToFit="1"/>
    </xf>
    <xf numFmtId="0" fontId="36" fillId="0" borderId="36" xfId="0" applyFont="1" applyBorder="1" applyAlignment="1">
      <alignment horizontal="center" vertical="center" wrapText="1" shrinkToFit="1"/>
    </xf>
    <xf numFmtId="0" fontId="36" fillId="0" borderId="1" xfId="0" applyFont="1" applyBorder="1" applyAlignment="1">
      <alignment horizontal="center" vertical="center" wrapText="1" shrinkToFit="1"/>
    </xf>
    <xf numFmtId="0" fontId="36" fillId="0" borderId="13" xfId="0" applyFont="1" applyBorder="1" applyAlignment="1">
      <alignment horizontal="center" vertical="center" wrapText="1" shrinkToFit="1"/>
    </xf>
    <xf numFmtId="0" fontId="102" fillId="11" borderId="92" xfId="0" applyFont="1" applyFill="1" applyBorder="1" applyAlignment="1">
      <alignment horizontal="left" vertical="center"/>
    </xf>
    <xf numFmtId="0" fontId="102" fillId="11" borderId="91" xfId="0" applyFont="1" applyFill="1" applyBorder="1" applyAlignment="1">
      <alignment horizontal="left" vertical="center"/>
    </xf>
    <xf numFmtId="0" fontId="102" fillId="11" borderId="90" xfId="0" applyFont="1" applyFill="1" applyBorder="1" applyAlignment="1">
      <alignment horizontal="left" vertical="center"/>
    </xf>
    <xf numFmtId="0" fontId="95" fillId="9" borderId="0" xfId="0" applyFont="1" applyFill="1" applyAlignment="1">
      <alignment horizontal="center" vertical="center"/>
    </xf>
    <xf numFmtId="0" fontId="96" fillId="9" borderId="0" xfId="0" applyFont="1" applyFill="1" applyAlignment="1">
      <alignment horizontal="center" vertical="center"/>
    </xf>
    <xf numFmtId="0" fontId="7" fillId="0" borderId="156" xfId="0" applyFont="1" applyBorder="1" applyAlignment="1">
      <alignment horizontal="center" vertical="center" textRotation="255"/>
    </xf>
    <xf numFmtId="0" fontId="0" fillId="0" borderId="85" xfId="0" applyBorder="1"/>
    <xf numFmtId="0" fontId="0" fillId="0" borderId="83" xfId="0" applyBorder="1"/>
    <xf numFmtId="0" fontId="7" fillId="0" borderId="156" xfId="0" applyFont="1" applyBorder="1" applyAlignment="1">
      <alignment horizontal="center" vertical="center" textRotation="255" wrapText="1"/>
    </xf>
    <xf numFmtId="0" fontId="26" fillId="6" borderId="42" xfId="0" applyFont="1" applyFill="1" applyBorder="1" applyAlignment="1" applyProtection="1">
      <alignment horizontal="left" vertical="center"/>
      <protection locked="0"/>
    </xf>
    <xf numFmtId="0" fontId="0" fillId="0" borderId="1" xfId="0" applyBorder="1"/>
    <xf numFmtId="0" fontId="68" fillId="0" borderId="218" xfId="1" applyFont="1" applyBorder="1" applyAlignment="1">
      <alignment horizontal="center" vertical="center"/>
    </xf>
    <xf numFmtId="0" fontId="0" fillId="0" borderId="157" xfId="0" applyBorder="1"/>
    <xf numFmtId="0" fontId="0" fillId="0" borderId="158" xfId="0" applyBorder="1"/>
    <xf numFmtId="0" fontId="25" fillId="6" borderId="90" xfId="0" applyFont="1" applyFill="1" applyBorder="1" applyAlignment="1" applyProtection="1">
      <alignment vertical="center"/>
      <protection locked="0"/>
    </xf>
    <xf numFmtId="0" fontId="0" fillId="0" borderId="91" xfId="0" applyBorder="1"/>
    <xf numFmtId="0" fontId="20" fillId="3" borderId="156" xfId="0" applyFont="1" applyFill="1" applyBorder="1" applyAlignment="1">
      <alignment horizontal="center" vertical="center"/>
    </xf>
    <xf numFmtId="0" fontId="69" fillId="6" borderId="219" xfId="1" applyFont="1" applyFill="1" applyBorder="1" applyAlignment="1" applyProtection="1">
      <alignment horizontal="center" vertical="center"/>
      <protection locked="0"/>
    </xf>
    <xf numFmtId="0" fontId="0" fillId="0" borderId="30" xfId="0" applyBorder="1"/>
    <xf numFmtId="0" fontId="0" fillId="0" borderId="31" xfId="0" applyBorder="1"/>
    <xf numFmtId="0" fontId="69" fillId="5" borderId="183" xfId="1" applyFont="1" applyFill="1" applyBorder="1" applyAlignment="1" applyProtection="1">
      <alignment horizontal="center" vertical="center"/>
      <protection locked="0"/>
    </xf>
    <xf numFmtId="0" fontId="0" fillId="0" borderId="39" xfId="0" applyBorder="1"/>
    <xf numFmtId="0" fontId="0" fillId="0" borderId="62" xfId="0" applyBorder="1"/>
    <xf numFmtId="0" fontId="45" fillId="0" borderId="149" xfId="0" applyFont="1" applyBorder="1" applyAlignment="1">
      <alignment horizontal="center" vertical="center"/>
    </xf>
    <xf numFmtId="0" fontId="45" fillId="0" borderId="156" xfId="0" applyFont="1" applyBorder="1" applyAlignment="1">
      <alignment horizontal="center" vertical="center"/>
    </xf>
    <xf numFmtId="0" fontId="20" fillId="3" borderId="78" xfId="0" applyFont="1" applyFill="1" applyBorder="1" applyAlignment="1">
      <alignment horizontal="center" vertical="center"/>
    </xf>
    <xf numFmtId="0" fontId="4" fillId="3" borderId="0" xfId="0" applyFont="1" applyFill="1"/>
    <xf numFmtId="0" fontId="0" fillId="0" borderId="16" xfId="0" applyBorder="1"/>
    <xf numFmtId="0" fontId="0" fillId="0" borderId="90" xfId="0" applyBorder="1"/>
    <xf numFmtId="0" fontId="26" fillId="6" borderId="156" xfId="0" applyFont="1" applyFill="1" applyBorder="1" applyAlignment="1" applyProtection="1">
      <alignment horizontal="left" vertical="center"/>
      <protection locked="0"/>
    </xf>
    <xf numFmtId="0" fontId="0" fillId="0" borderId="54" xfId="0" applyBorder="1"/>
    <xf numFmtId="0" fontId="0" fillId="0" borderId="49" xfId="0" applyBorder="1"/>
    <xf numFmtId="0" fontId="0" fillId="0" borderId="36" xfId="0" applyBorder="1"/>
    <xf numFmtId="0" fontId="0" fillId="0" borderId="13" xfId="0" applyBorder="1"/>
    <xf numFmtId="0" fontId="25" fillId="5" borderId="156" xfId="0" applyFont="1" applyFill="1" applyBorder="1" applyAlignment="1" applyProtection="1">
      <alignment vertical="center"/>
      <protection locked="0"/>
    </xf>
    <xf numFmtId="0" fontId="24" fillId="0" borderId="16" xfId="0" applyFont="1" applyBorder="1" applyAlignment="1">
      <alignment horizontal="left" vertical="top" wrapText="1"/>
    </xf>
    <xf numFmtId="0" fontId="4" fillId="0" borderId="0" xfId="0" applyFont="1"/>
    <xf numFmtId="0" fontId="25" fillId="5" borderId="161" xfId="0" applyFont="1" applyFill="1" applyBorder="1" applyAlignment="1" applyProtection="1">
      <alignment horizontal="center" vertical="center"/>
      <protection locked="0"/>
    </xf>
    <xf numFmtId="0" fontId="0" fillId="0" borderId="160" xfId="0" applyBorder="1"/>
    <xf numFmtId="0" fontId="0" fillId="0" borderId="161" xfId="0" applyBorder="1"/>
    <xf numFmtId="0" fontId="25" fillId="6" borderId="15" xfId="0" applyFont="1" applyFill="1" applyBorder="1" applyAlignment="1" applyProtection="1">
      <alignment horizontal="left" vertical="center"/>
      <protection locked="0"/>
    </xf>
    <xf numFmtId="0" fontId="26" fillId="0" borderId="0" xfId="0" applyFont="1" applyAlignment="1">
      <alignment horizontal="left" vertical="top" wrapText="1"/>
    </xf>
    <xf numFmtId="0" fontId="25" fillId="6" borderId="54" xfId="0" applyFont="1" applyFill="1" applyBorder="1" applyAlignment="1" applyProtection="1">
      <alignment horizontal="left" vertical="center"/>
      <protection locked="0"/>
    </xf>
    <xf numFmtId="0" fontId="4" fillId="6" borderId="156" xfId="0" applyFont="1" applyFill="1" applyBorder="1" applyAlignment="1" applyProtection="1">
      <alignment horizontal="left" vertical="center"/>
      <protection locked="0"/>
    </xf>
    <xf numFmtId="0" fontId="71" fillId="0" borderId="159" xfId="0" applyFont="1" applyBorder="1" applyAlignment="1">
      <alignment horizontal="center" vertical="center"/>
    </xf>
    <xf numFmtId="0" fontId="25" fillId="6" borderId="156" xfId="0" applyFont="1" applyFill="1" applyBorder="1" applyAlignment="1" applyProtection="1">
      <alignment vertical="center"/>
      <protection locked="0"/>
    </xf>
    <xf numFmtId="0" fontId="25" fillId="6" borderId="85" xfId="0" applyFont="1" applyFill="1" applyBorder="1" applyAlignment="1" applyProtection="1">
      <alignment horizontal="center" vertical="center"/>
      <protection locked="0"/>
    </xf>
    <xf numFmtId="0" fontId="26" fillId="6" borderId="13" xfId="0" applyFont="1" applyFill="1" applyBorder="1" applyAlignment="1" applyProtection="1">
      <alignment horizontal="left" vertical="center"/>
      <protection locked="0"/>
    </xf>
    <xf numFmtId="0" fontId="20" fillId="3" borderId="40" xfId="0" applyFont="1" applyFill="1" applyBorder="1" applyAlignment="1">
      <alignment horizontal="center" vertical="center"/>
    </xf>
    <xf numFmtId="0" fontId="20" fillId="3" borderId="92" xfId="0" applyFont="1" applyFill="1" applyBorder="1" applyAlignment="1">
      <alignment horizontal="center" vertical="center"/>
    </xf>
    <xf numFmtId="0" fontId="26" fillId="6" borderId="73" xfId="0" applyFont="1" applyFill="1" applyBorder="1" applyAlignment="1" applyProtection="1">
      <alignment horizontal="center" vertical="center"/>
      <protection locked="0"/>
    </xf>
    <xf numFmtId="0" fontId="4" fillId="0" borderId="156" xfId="0" applyFont="1" applyBorder="1" applyAlignment="1">
      <alignment horizontal="center" vertical="center"/>
    </xf>
    <xf numFmtId="0" fontId="0" fillId="0" borderId="15" xfId="0" applyBorder="1"/>
    <xf numFmtId="0" fontId="25" fillId="3" borderId="220" xfId="0" applyFont="1" applyFill="1" applyBorder="1" applyAlignment="1">
      <alignment horizontal="left" vertical="center"/>
    </xf>
    <xf numFmtId="0" fontId="0" fillId="0" borderId="163" xfId="0" applyBorder="1"/>
    <xf numFmtId="0" fontId="0" fillId="0" borderId="164" xfId="0" applyBorder="1"/>
    <xf numFmtId="0" fontId="4" fillId="6" borderId="156" xfId="0" applyFont="1" applyFill="1" applyBorder="1" applyAlignment="1" applyProtection="1">
      <alignment horizontal="center" vertical="center"/>
      <protection locked="0"/>
    </xf>
    <xf numFmtId="0" fontId="71" fillId="0" borderId="218" xfId="0" applyFont="1" applyBorder="1" applyAlignment="1">
      <alignment horizontal="center" vertical="center"/>
    </xf>
    <xf numFmtId="0" fontId="100" fillId="10" borderId="0" xfId="0" applyFont="1" applyFill="1" applyAlignment="1">
      <alignment horizontal="left" vertical="center"/>
    </xf>
    <xf numFmtId="0" fontId="68" fillId="0" borderId="153" xfId="1" applyFont="1" applyBorder="1" applyAlignment="1">
      <alignment horizontal="center" vertical="center"/>
    </xf>
    <xf numFmtId="0" fontId="0" fillId="0" borderId="222" xfId="0" applyBorder="1"/>
    <xf numFmtId="0" fontId="4" fillId="0" borderId="54" xfId="0" applyFont="1" applyBorder="1" applyAlignment="1">
      <alignment vertical="center" wrapText="1"/>
    </xf>
    <xf numFmtId="0" fontId="12" fillId="6" borderId="152" xfId="0" applyFont="1" applyFill="1" applyBorder="1" applyAlignment="1" applyProtection="1">
      <alignment horizontal="center" vertical="center"/>
      <protection locked="0"/>
    </xf>
    <xf numFmtId="0" fontId="0" fillId="0" borderId="221" xfId="0" applyBorder="1" applyAlignment="1">
      <alignment vertical="center"/>
    </xf>
    <xf numFmtId="0" fontId="17" fillId="0" borderId="0" xfId="0" applyFont="1" applyAlignment="1">
      <alignment wrapText="1"/>
    </xf>
    <xf numFmtId="0" fontId="17" fillId="0" borderId="223" xfId="1" applyFont="1" applyBorder="1" applyAlignment="1">
      <alignment horizontal="center" vertical="center"/>
    </xf>
    <xf numFmtId="0" fontId="0" fillId="0" borderId="58" xfId="0" applyBorder="1"/>
    <xf numFmtId="0" fontId="0" fillId="0" borderId="57" xfId="0" applyBorder="1"/>
    <xf numFmtId="0" fontId="17" fillId="0" borderId="86" xfId="1" applyFont="1" applyBorder="1" applyAlignment="1">
      <alignment horizontal="left" vertical="center" wrapText="1"/>
    </xf>
    <xf numFmtId="0" fontId="0" fillId="0" borderId="86" xfId="0" applyBorder="1"/>
    <xf numFmtId="0" fontId="17" fillId="0" borderId="58" xfId="1" applyFont="1" applyBorder="1" applyAlignment="1">
      <alignment horizontal="left" vertical="center" wrapText="1"/>
    </xf>
    <xf numFmtId="0" fontId="5" fillId="0" borderId="0" xfId="1" applyFont="1" applyAlignment="1">
      <alignment horizontal="left" vertical="center" wrapText="1"/>
    </xf>
    <xf numFmtId="0" fontId="4" fillId="0" borderId="0" xfId="0" applyFont="1" applyAlignment="1">
      <alignment vertical="center"/>
    </xf>
    <xf numFmtId="0" fontId="17" fillId="0" borderId="89" xfId="1" applyFont="1" applyBorder="1" applyAlignment="1">
      <alignment horizontal="left" vertical="center" wrapText="1"/>
    </xf>
    <xf numFmtId="0" fontId="0" fillId="0" borderId="89" xfId="0" applyBorder="1"/>
    <xf numFmtId="0" fontId="17" fillId="0" borderId="224" xfId="1" applyFont="1" applyBorder="1" applyAlignment="1">
      <alignment horizontal="center" vertical="center"/>
    </xf>
    <xf numFmtId="0" fontId="0" fillId="0" borderId="21" xfId="0" applyBorder="1"/>
    <xf numFmtId="0" fontId="0" fillId="0" borderId="22" xfId="0" applyBorder="1"/>
    <xf numFmtId="0" fontId="0" fillId="0" borderId="23" xfId="0" applyBorder="1"/>
    <xf numFmtId="0" fontId="17" fillId="0" borderId="87" xfId="1" applyFont="1" applyBorder="1" applyAlignment="1">
      <alignment horizontal="left" vertical="center" wrapText="1"/>
    </xf>
    <xf numFmtId="0" fontId="0" fillId="0" borderId="87" xfId="0" applyBorder="1"/>
    <xf numFmtId="0" fontId="17" fillId="0" borderId="92" xfId="1" applyFont="1" applyBorder="1" applyAlignment="1">
      <alignment horizontal="center" vertical="center"/>
    </xf>
    <xf numFmtId="0" fontId="17" fillId="0" borderId="91" xfId="1" applyFont="1" applyBorder="1" applyAlignment="1">
      <alignment horizontal="center" vertical="center"/>
    </xf>
    <xf numFmtId="0" fontId="14" fillId="0" borderId="218" xfId="1" applyFont="1" applyBorder="1" applyAlignment="1">
      <alignment horizontal="center" vertical="center" wrapText="1"/>
    </xf>
    <xf numFmtId="0" fontId="17" fillId="0" borderId="156" xfId="1" applyFont="1" applyBorder="1" applyAlignment="1">
      <alignment horizontal="center" vertical="center"/>
    </xf>
    <xf numFmtId="0" fontId="5" fillId="6" borderId="83" xfId="1" applyFont="1" applyFill="1" applyBorder="1" applyAlignment="1" applyProtection="1">
      <alignment horizontal="center" vertical="center" wrapText="1"/>
      <protection locked="0"/>
    </xf>
    <xf numFmtId="0" fontId="12" fillId="0" borderId="72" xfId="0" applyFont="1" applyBorder="1" applyAlignment="1">
      <alignment horizontal="center" vertical="center"/>
    </xf>
    <xf numFmtId="0" fontId="0" fillId="0" borderId="42" xfId="0" applyBorder="1"/>
    <xf numFmtId="0" fontId="5" fillId="0" borderId="0" xfId="0" applyFont="1" applyAlignment="1">
      <alignment horizontal="left" vertical="center"/>
    </xf>
    <xf numFmtId="0" fontId="4" fillId="0" borderId="226" xfId="0" applyFont="1" applyBorder="1" applyAlignment="1">
      <alignment horizontal="center" vertical="center" wrapText="1"/>
    </xf>
    <xf numFmtId="0" fontId="0" fillId="0" borderId="70" xfId="0" applyBorder="1"/>
    <xf numFmtId="0" fontId="0" fillId="0" borderId="71" xfId="0" applyBorder="1"/>
    <xf numFmtId="0" fontId="4" fillId="0" borderId="225" xfId="0" applyFont="1" applyBorder="1" applyAlignment="1">
      <alignment horizontal="left" vertical="center" wrapText="1"/>
    </xf>
    <xf numFmtId="0" fontId="4" fillId="0" borderId="227" xfId="0" applyFont="1" applyBorder="1" applyAlignment="1">
      <alignment horizontal="center" vertical="center"/>
    </xf>
    <xf numFmtId="0" fontId="0" fillId="0" borderId="93" xfId="0" applyBorder="1"/>
    <xf numFmtId="0" fontId="0" fillId="0" borderId="79" xfId="0" applyBorder="1" applyAlignment="1">
      <alignment horizontal="left" vertical="center" indent="1"/>
    </xf>
    <xf numFmtId="0" fontId="0" fillId="0" borderId="63" xfId="0" applyBorder="1"/>
    <xf numFmtId="0" fontId="12" fillId="0" borderId="228" xfId="0" applyFont="1" applyBorder="1" applyAlignment="1">
      <alignment horizontal="center" vertical="center"/>
    </xf>
    <xf numFmtId="0" fontId="0" fillId="0" borderId="114" xfId="0" applyBorder="1"/>
    <xf numFmtId="0" fontId="4" fillId="0" borderId="38" xfId="0" applyFont="1" applyBorder="1" applyAlignment="1">
      <alignment horizontal="left" vertical="center" wrapText="1"/>
    </xf>
    <xf numFmtId="0" fontId="4" fillId="0" borderId="48" xfId="0" applyFont="1" applyBorder="1" applyAlignment="1">
      <alignment horizontal="left" vertical="center" wrapText="1"/>
    </xf>
    <xf numFmtId="0" fontId="4" fillId="0" borderId="225" xfId="0" applyFont="1" applyBorder="1" applyAlignment="1">
      <alignment horizontal="left" vertical="center"/>
    </xf>
    <xf numFmtId="0" fontId="4" fillId="0" borderId="91" xfId="0" applyFont="1" applyBorder="1" applyAlignment="1">
      <alignment horizontal="right" vertical="center" wrapText="1"/>
    </xf>
    <xf numFmtId="0" fontId="4" fillId="0" borderId="226" xfId="0" applyFont="1" applyBorder="1" applyAlignment="1">
      <alignment horizontal="center" vertical="center"/>
    </xf>
    <xf numFmtId="0" fontId="4" fillId="0" borderId="144" xfId="0" applyFont="1" applyBorder="1" applyAlignment="1">
      <alignment horizontal="center" vertical="center" wrapText="1"/>
    </xf>
    <xf numFmtId="0" fontId="0" fillId="0" borderId="144" xfId="0" applyBorder="1"/>
    <xf numFmtId="0" fontId="4" fillId="0" borderId="6" xfId="0" applyFont="1" applyBorder="1" applyAlignment="1">
      <alignment horizontal="center" vertical="center" wrapText="1"/>
    </xf>
    <xf numFmtId="0" fontId="0" fillId="0" borderId="7" xfId="0" applyBorder="1"/>
    <xf numFmtId="0" fontId="12" fillId="0" borderId="100" xfId="0" applyFont="1" applyBorder="1" applyAlignment="1">
      <alignment horizontal="center" vertical="center"/>
    </xf>
    <xf numFmtId="0" fontId="0" fillId="0" borderId="4" xfId="0" applyBorder="1"/>
    <xf numFmtId="0" fontId="4" fillId="0" borderId="225" xfId="0" applyFont="1" applyBorder="1" applyAlignment="1">
      <alignment horizontal="center" vertical="center"/>
    </xf>
    <xf numFmtId="0" fontId="4" fillId="8" borderId="4" xfId="0" applyFont="1" applyFill="1" applyBorder="1" applyAlignment="1" applyProtection="1">
      <alignment horizontal="center" vertical="center"/>
      <protection locked="0"/>
    </xf>
    <xf numFmtId="0" fontId="0" fillId="0" borderId="4" xfId="0" applyBorder="1" applyProtection="1">
      <protection locked="0"/>
    </xf>
    <xf numFmtId="0" fontId="4" fillId="8" borderId="5" xfId="0" applyFont="1" applyFill="1" applyBorder="1" applyAlignment="1" applyProtection="1">
      <alignment horizontal="center" vertical="center"/>
      <protection locked="0"/>
    </xf>
    <xf numFmtId="0" fontId="4" fillId="8" borderId="103" xfId="0" applyFont="1" applyFill="1" applyBorder="1" applyAlignment="1" applyProtection="1">
      <alignment horizontal="center" vertical="center"/>
      <protection locked="0"/>
    </xf>
    <xf numFmtId="0" fontId="0" fillId="0" borderId="103" xfId="0" applyBorder="1" applyProtection="1">
      <protection locked="0"/>
    </xf>
    <xf numFmtId="0" fontId="4" fillId="8" borderId="45" xfId="0" applyFont="1" applyFill="1" applyBorder="1" applyAlignment="1" applyProtection="1">
      <alignment horizontal="center" vertical="center"/>
      <protection locked="0"/>
    </xf>
    <xf numFmtId="0" fontId="4" fillId="8" borderId="41" xfId="0" applyFont="1" applyFill="1" applyBorder="1" applyAlignment="1" applyProtection="1">
      <alignment horizontal="center" vertical="center"/>
      <protection locked="0"/>
    </xf>
    <xf numFmtId="0" fontId="4" fillId="8" borderId="29" xfId="0" applyFont="1" applyFill="1" applyBorder="1" applyAlignment="1" applyProtection="1">
      <alignment horizontal="center" vertical="center"/>
      <protection locked="0"/>
    </xf>
    <xf numFmtId="0" fontId="0" fillId="0" borderId="26" xfId="0" applyBorder="1" applyProtection="1">
      <protection locked="0"/>
    </xf>
    <xf numFmtId="0" fontId="4" fillId="8" borderId="9" xfId="0" applyFont="1" applyFill="1" applyBorder="1" applyAlignment="1" applyProtection="1">
      <alignment horizontal="center" vertical="center"/>
      <protection locked="0"/>
    </xf>
    <xf numFmtId="0" fontId="4" fillId="8" borderId="27" xfId="0" applyFont="1" applyFill="1" applyBorder="1" applyAlignment="1" applyProtection="1">
      <alignment horizontal="center" vertical="center"/>
      <protection locked="0"/>
    </xf>
    <xf numFmtId="0" fontId="12" fillId="0" borderId="231" xfId="0" applyFont="1" applyBorder="1" applyAlignment="1">
      <alignment horizontal="center" vertical="center"/>
    </xf>
    <xf numFmtId="0" fontId="0" fillId="0" borderId="2" xfId="0" applyBorder="1"/>
    <xf numFmtId="0" fontId="0" fillId="0" borderId="111" xfId="0" applyBorder="1"/>
    <xf numFmtId="0" fontId="4" fillId="0" borderId="94" xfId="0" applyFont="1" applyBorder="1" applyAlignment="1">
      <alignment horizontal="center" vertical="center"/>
    </xf>
    <xf numFmtId="0" fontId="0" fillId="0" borderId="104" xfId="0" applyBorder="1"/>
    <xf numFmtId="0" fontId="80" fillId="0" borderId="0" xfId="0" applyFont="1" applyAlignment="1">
      <alignment horizontal="left" vertical="center" wrapText="1"/>
    </xf>
    <xf numFmtId="0" fontId="4" fillId="0" borderId="224" xfId="0" applyFont="1" applyBorder="1" applyAlignment="1">
      <alignment horizontal="center" vertical="center"/>
    </xf>
    <xf numFmtId="0" fontId="0" fillId="0" borderId="3" xfId="0" applyBorder="1"/>
    <xf numFmtId="0" fontId="12" fillId="0" borderId="102" xfId="0" applyFont="1" applyBorder="1" applyAlignment="1">
      <alignment horizontal="center" vertical="center"/>
    </xf>
    <xf numFmtId="0" fontId="0" fillId="0" borderId="103" xfId="0" applyBorder="1"/>
    <xf numFmtId="0" fontId="4" fillId="8" borderId="26" xfId="0" applyFont="1" applyFill="1" applyBorder="1" applyAlignment="1" applyProtection="1">
      <alignment horizontal="center" vertical="center"/>
      <protection locked="0"/>
    </xf>
    <xf numFmtId="0" fontId="12" fillId="0" borderId="105" xfId="0" applyFont="1" applyBorder="1" applyAlignment="1">
      <alignment horizontal="center" vertical="center"/>
    </xf>
    <xf numFmtId="0" fontId="0" fillId="0" borderId="26" xfId="0" applyBorder="1"/>
    <xf numFmtId="0" fontId="4" fillId="0" borderId="27" xfId="0" applyFont="1" applyBorder="1" applyAlignment="1">
      <alignment horizontal="center" vertical="center" wrapText="1"/>
    </xf>
    <xf numFmtId="0" fontId="60" fillId="0" borderId="54" xfId="0" applyFont="1" applyBorder="1" applyAlignment="1">
      <alignment horizontal="center" vertical="center"/>
    </xf>
    <xf numFmtId="0" fontId="9" fillId="0" borderId="229" xfId="0" applyFont="1" applyBorder="1" applyAlignment="1">
      <alignment horizontal="center" vertical="center"/>
    </xf>
    <xf numFmtId="0" fontId="12" fillId="0" borderId="96" xfId="0" applyFont="1" applyBorder="1" applyAlignment="1">
      <alignment horizontal="center" vertical="center"/>
    </xf>
    <xf numFmtId="0" fontId="0" fillId="0" borderId="98" xfId="0" applyBorder="1"/>
    <xf numFmtId="0" fontId="12" fillId="0" borderId="97" xfId="0" applyFont="1" applyBorder="1" applyAlignment="1">
      <alignment horizontal="center" vertical="center"/>
    </xf>
    <xf numFmtId="0" fontId="4" fillId="0" borderId="29" xfId="0" applyFont="1" applyBorder="1" applyAlignment="1">
      <alignment horizontal="center" vertical="center" wrapText="1"/>
    </xf>
    <xf numFmtId="0" fontId="4" fillId="0" borderId="230" xfId="0" applyFont="1" applyBorder="1" applyAlignment="1">
      <alignment horizontal="center" vertical="center"/>
    </xf>
    <xf numFmtId="0" fontId="0" fillId="0" borderId="67" xfId="0" applyBorder="1"/>
    <xf numFmtId="0" fontId="0" fillId="0" borderId="68" xfId="0" applyBorder="1"/>
    <xf numFmtId="0" fontId="101" fillId="0" borderId="0" xfId="0" applyFont="1"/>
    <xf numFmtId="0" fontId="12" fillId="0" borderId="98" xfId="0" applyFont="1" applyBorder="1" applyAlignment="1">
      <alignment horizontal="center" vertical="center"/>
    </xf>
    <xf numFmtId="0" fontId="12" fillId="0" borderId="99" xfId="0" applyFont="1" applyBorder="1" applyAlignment="1">
      <alignment horizontal="center" vertical="center"/>
    </xf>
    <xf numFmtId="0" fontId="0" fillId="8" borderId="17" xfId="0" applyFill="1" applyBorder="1" applyAlignment="1" applyProtection="1">
      <alignment horizontal="center" vertical="center"/>
      <protection locked="0"/>
    </xf>
    <xf numFmtId="0" fontId="0" fillId="0" borderId="17" xfId="0" applyBorder="1" applyProtection="1">
      <protection locked="0"/>
    </xf>
    <xf numFmtId="0" fontId="0" fillId="8" borderId="4" xfId="0" applyFill="1" applyBorder="1" applyAlignment="1" applyProtection="1">
      <alignment horizontal="center" vertical="center"/>
      <protection locked="0"/>
    </xf>
    <xf numFmtId="0" fontId="37" fillId="0" borderId="185" xfId="0" applyFont="1" applyBorder="1" applyAlignment="1">
      <alignment horizontal="center" vertical="center"/>
    </xf>
    <xf numFmtId="0" fontId="4" fillId="0" borderId="21" xfId="0" applyFont="1" applyBorder="1" applyAlignment="1">
      <alignment horizontal="left" vertical="center"/>
    </xf>
    <xf numFmtId="0" fontId="0" fillId="8" borderId="20" xfId="0" applyFill="1" applyBorder="1" applyAlignment="1" applyProtection="1">
      <alignment horizontal="center" vertical="center"/>
      <protection locked="0"/>
    </xf>
    <xf numFmtId="0" fontId="4" fillId="0" borderId="225" xfId="0" applyFont="1" applyBorder="1" applyAlignment="1">
      <alignment vertical="center"/>
    </xf>
    <xf numFmtId="0" fontId="12" fillId="0" borderId="228" xfId="0" applyFont="1" applyBorder="1" applyAlignment="1">
      <alignment horizontal="center" vertical="center" shrinkToFit="1"/>
    </xf>
    <xf numFmtId="0" fontId="0" fillId="0" borderId="145" xfId="0" applyBorder="1"/>
    <xf numFmtId="0" fontId="0" fillId="0" borderId="12" xfId="0" applyBorder="1"/>
    <xf numFmtId="0" fontId="0" fillId="0" borderId="146" xfId="0" applyBorder="1"/>
    <xf numFmtId="0" fontId="0" fillId="0" borderId="106" xfId="0" applyBorder="1"/>
    <xf numFmtId="0" fontId="12" fillId="0" borderId="92" xfId="0" applyFont="1" applyBorder="1" applyAlignment="1">
      <alignment horizontal="center" vertical="center"/>
    </xf>
    <xf numFmtId="0" fontId="0" fillId="8" borderId="9" xfId="0" applyFill="1" applyBorder="1" applyAlignment="1" applyProtection="1">
      <alignment horizontal="center" vertical="center"/>
      <protection locked="0"/>
    </xf>
    <xf numFmtId="0" fontId="4" fillId="0" borderId="38" xfId="0" applyFont="1" applyBorder="1" applyAlignment="1">
      <alignment horizontal="left" vertical="center"/>
    </xf>
    <xf numFmtId="0" fontId="37" fillId="0" borderId="141" xfId="0" applyFont="1" applyBorder="1" applyAlignment="1">
      <alignment horizontal="center" vertical="center"/>
    </xf>
    <xf numFmtId="0" fontId="0" fillId="8" borderId="10" xfId="0" applyFill="1" applyBorder="1" applyAlignment="1" applyProtection="1">
      <alignment horizontal="center" vertical="center"/>
      <protection locked="0"/>
    </xf>
    <xf numFmtId="0" fontId="0" fillId="0" borderId="10" xfId="0" applyBorder="1" applyProtection="1">
      <protection locked="0"/>
    </xf>
    <xf numFmtId="0" fontId="4" fillId="5" borderId="39" xfId="0" applyFont="1" applyFill="1" applyBorder="1" applyAlignment="1" applyProtection="1">
      <alignment horizontal="left" vertical="center" shrinkToFit="1"/>
      <protection locked="0"/>
    </xf>
    <xf numFmtId="0" fontId="0" fillId="0" borderId="39" xfId="0" applyBorder="1" applyAlignment="1">
      <alignment horizontal="left"/>
    </xf>
    <xf numFmtId="0" fontId="0" fillId="8" borderId="14" xfId="0" applyFill="1" applyBorder="1" applyAlignment="1" applyProtection="1">
      <alignment horizontal="center" vertical="center"/>
      <protection locked="0"/>
    </xf>
    <xf numFmtId="0" fontId="37" fillId="0" borderId="186" xfId="0" applyFont="1" applyBorder="1" applyAlignment="1">
      <alignment horizontal="center" vertical="center"/>
    </xf>
    <xf numFmtId="0" fontId="12" fillId="0" borderId="224" xfId="0" applyFont="1" applyBorder="1" applyAlignment="1">
      <alignment horizontal="center" vertical="center"/>
    </xf>
    <xf numFmtId="0" fontId="4" fillId="5" borderId="67" xfId="0" applyFont="1" applyFill="1" applyBorder="1" applyAlignment="1" applyProtection="1">
      <alignment horizontal="left" vertical="center"/>
      <protection locked="0"/>
    </xf>
    <xf numFmtId="0" fontId="4" fillId="0" borderId="27" xfId="0" applyFont="1" applyBorder="1" applyAlignment="1">
      <alignment horizontal="center" vertical="top" textRotation="255"/>
    </xf>
    <xf numFmtId="0" fontId="4" fillId="0" borderId="79" xfId="0" applyFont="1" applyBorder="1" applyAlignment="1">
      <alignment horizontal="center" vertical="top" textRotation="255"/>
    </xf>
    <xf numFmtId="0" fontId="4" fillId="0" borderId="43" xfId="0" applyFont="1" applyBorder="1" applyAlignment="1">
      <alignment horizontal="center" vertical="top" textRotation="255"/>
    </xf>
    <xf numFmtId="0" fontId="12" fillId="0" borderId="111" xfId="0" applyFont="1" applyBorder="1" applyAlignment="1">
      <alignment horizontal="center" vertical="center"/>
    </xf>
    <xf numFmtId="0" fontId="4" fillId="0" borderId="224" xfId="0" applyFont="1" applyBorder="1" applyAlignment="1">
      <alignment vertical="center"/>
    </xf>
    <xf numFmtId="0" fontId="9" fillId="0" borderId="261" xfId="0" applyFont="1" applyBorder="1" applyAlignment="1">
      <alignment horizontal="center" vertical="center"/>
    </xf>
    <xf numFmtId="0" fontId="9" fillId="0" borderId="262" xfId="0" applyFont="1" applyBorder="1" applyAlignment="1">
      <alignment horizontal="center" vertical="center"/>
    </xf>
    <xf numFmtId="0" fontId="9" fillId="0" borderId="263" xfId="0" applyFont="1" applyBorder="1" applyAlignment="1">
      <alignment horizontal="center" vertical="center"/>
    </xf>
    <xf numFmtId="0" fontId="9" fillId="0" borderId="264" xfId="0" applyFont="1" applyBorder="1" applyAlignment="1">
      <alignment horizontal="center" vertical="center"/>
    </xf>
    <xf numFmtId="0" fontId="9" fillId="0" borderId="265" xfId="0" applyFont="1" applyBorder="1" applyAlignment="1">
      <alignment horizontal="center" vertical="center"/>
    </xf>
    <xf numFmtId="0" fontId="9" fillId="0" borderId="266" xfId="0" applyFont="1" applyBorder="1" applyAlignment="1">
      <alignment horizontal="center" vertical="center"/>
    </xf>
    <xf numFmtId="0" fontId="9" fillId="0" borderId="267" xfId="0" applyFont="1" applyBorder="1" applyAlignment="1">
      <alignment horizontal="center" vertical="center"/>
    </xf>
    <xf numFmtId="0" fontId="9" fillId="0" borderId="268" xfId="0" applyFont="1" applyBorder="1" applyAlignment="1">
      <alignment horizontal="center" vertical="center"/>
    </xf>
    <xf numFmtId="0" fontId="9" fillId="0" borderId="269" xfId="0" applyFont="1" applyBorder="1" applyAlignment="1">
      <alignment horizontal="center" vertical="center"/>
    </xf>
    <xf numFmtId="0" fontId="4" fillId="0" borderId="94" xfId="0" applyFont="1" applyBorder="1" applyAlignment="1">
      <alignment horizontal="center" vertical="center" textRotation="255"/>
    </xf>
    <xf numFmtId="0" fontId="4" fillId="0" borderId="270" xfId="0" applyFont="1" applyBorder="1" applyAlignment="1">
      <alignment horizontal="center" vertical="center" textRotation="255"/>
    </xf>
    <xf numFmtId="0" fontId="4" fillId="0" borderId="93" xfId="0" applyFont="1" applyBorder="1" applyAlignment="1">
      <alignment horizontal="center" vertical="center" textRotation="255"/>
    </xf>
    <xf numFmtId="0" fontId="4" fillId="0" borderId="29" xfId="0" applyFont="1" applyBorder="1" applyAlignment="1">
      <alignment horizontal="center" vertical="top" textRotation="255"/>
    </xf>
    <xf numFmtId="0" fontId="4" fillId="0" borderId="78" xfId="0" applyFont="1" applyBorder="1" applyAlignment="1">
      <alignment horizontal="center" vertical="top" textRotation="255"/>
    </xf>
    <xf numFmtId="0" fontId="4" fillId="0" borderId="42" xfId="0" applyFont="1" applyBorder="1" applyAlignment="1">
      <alignment horizontal="center" vertical="top" textRotation="255"/>
    </xf>
    <xf numFmtId="49" fontId="46" fillId="0" borderId="0" xfId="0" quotePrefix="1" applyNumberFormat="1" applyFont="1" applyAlignment="1">
      <alignment horizontal="left" vertical="center"/>
    </xf>
    <xf numFmtId="0" fontId="37" fillId="0" borderId="0" xfId="0" applyFont="1" applyAlignment="1">
      <alignment vertical="center"/>
    </xf>
    <xf numFmtId="0" fontId="23" fillId="0" borderId="0" xfId="0" applyFont="1" applyAlignment="1">
      <alignment horizontal="left" vertical="center" wrapText="1"/>
    </xf>
    <xf numFmtId="0" fontId="20" fillId="0" borderId="156" xfId="0" applyFont="1" applyBorder="1" applyAlignment="1">
      <alignment horizontal="center" vertical="center"/>
    </xf>
    <xf numFmtId="0" fontId="72" fillId="0" borderId="156" xfId="0" applyFont="1" applyBorder="1" applyAlignment="1">
      <alignment horizontal="center" vertical="center"/>
    </xf>
    <xf numFmtId="0" fontId="77" fillId="0" borderId="156" xfId="0" applyFont="1" applyBorder="1" applyAlignment="1">
      <alignment horizontal="center" vertical="center"/>
    </xf>
    <xf numFmtId="0" fontId="5" fillId="6" borderId="156" xfId="1" applyFont="1" applyFill="1" applyBorder="1" applyAlignment="1" applyProtection="1">
      <alignment horizontal="center" vertical="center" wrapText="1"/>
      <protection locked="0"/>
    </xf>
    <xf numFmtId="0" fontId="44" fillId="7" borderId="37" xfId="0" applyFont="1" applyFill="1" applyBorder="1" applyAlignment="1">
      <alignment horizontal="left" vertical="center" wrapText="1"/>
    </xf>
    <xf numFmtId="0" fontId="0" fillId="7" borderId="58" xfId="0" applyFill="1" applyBorder="1"/>
    <xf numFmtId="0" fontId="0" fillId="7" borderId="57" xfId="0" applyFill="1" applyBorder="1"/>
    <xf numFmtId="0" fontId="44" fillId="7" borderId="34" xfId="0" applyFont="1" applyFill="1" applyBorder="1" applyAlignment="1">
      <alignment horizontal="left" vertical="center" wrapText="1"/>
    </xf>
    <xf numFmtId="0" fontId="0" fillId="7" borderId="117" xfId="0" applyFill="1" applyBorder="1"/>
    <xf numFmtId="0" fontId="0" fillId="7" borderId="200" xfId="0" applyFill="1" applyBorder="1"/>
    <xf numFmtId="0" fontId="4" fillId="5" borderId="5" xfId="0" applyFont="1" applyFill="1" applyBorder="1" applyAlignment="1" applyProtection="1">
      <alignment horizontal="center" vertical="center"/>
      <protection locked="0"/>
    </xf>
    <xf numFmtId="0" fontId="4" fillId="5" borderId="33" xfId="0" applyFont="1" applyFill="1" applyBorder="1" applyAlignment="1" applyProtection="1">
      <alignment horizontal="center" vertical="center"/>
      <protection locked="0"/>
    </xf>
    <xf numFmtId="0" fontId="0" fillId="0" borderId="117" xfId="0" applyBorder="1"/>
    <xf numFmtId="0" fontId="0" fillId="0" borderId="32" xfId="0" applyBorder="1"/>
    <xf numFmtId="0" fontId="44" fillId="7" borderId="24" xfId="0" applyFont="1" applyFill="1" applyBorder="1" applyAlignment="1">
      <alignment horizontal="left" vertical="center" wrapText="1"/>
    </xf>
    <xf numFmtId="0" fontId="0" fillId="7" borderId="39" xfId="0" applyFill="1" applyBorder="1"/>
    <xf numFmtId="0" fontId="0" fillId="7" borderId="62" xfId="0" applyFill="1" applyBorder="1"/>
    <xf numFmtId="0" fontId="4" fillId="5" borderId="79" xfId="0" applyFont="1" applyFill="1" applyBorder="1" applyAlignment="1" applyProtection="1">
      <alignment horizontal="center" vertical="center"/>
      <protection locked="0"/>
    </xf>
    <xf numFmtId="0" fontId="4" fillId="5" borderId="11" xfId="0" applyFont="1" applyFill="1" applyBorder="1" applyAlignment="1" applyProtection="1">
      <alignment horizontal="center" vertical="center"/>
      <protection locked="0"/>
    </xf>
    <xf numFmtId="0" fontId="0" fillId="0" borderId="10" xfId="0" applyBorder="1"/>
    <xf numFmtId="0" fontId="9" fillId="0" borderId="107" xfId="0" applyFont="1" applyBorder="1" applyAlignment="1">
      <alignment horizontal="center" vertical="center" wrapText="1"/>
    </xf>
    <xf numFmtId="0" fontId="0" fillId="0" borderId="8" xfId="0" applyBorder="1"/>
    <xf numFmtId="0" fontId="0" fillId="0" borderId="64" xfId="0" applyBorder="1"/>
    <xf numFmtId="0" fontId="0" fillId="0" borderId="50" xfId="0" applyBorder="1"/>
    <xf numFmtId="0" fontId="0" fillId="0" borderId="65" xfId="0" applyBorder="1"/>
    <xf numFmtId="0" fontId="0" fillId="0" borderId="53" xfId="0" applyBorder="1"/>
    <xf numFmtId="0" fontId="26" fillId="0" borderId="233" xfId="0" applyFont="1" applyBorder="1" applyAlignment="1">
      <alignment horizontal="center" vertical="center" wrapText="1"/>
    </xf>
    <xf numFmtId="0" fontId="0" fillId="0" borderId="118" xfId="0" applyBorder="1"/>
    <xf numFmtId="0" fontId="0" fillId="0" borderId="119" xfId="0" applyBorder="1"/>
    <xf numFmtId="0" fontId="26" fillId="0" borderId="27" xfId="0" applyFont="1" applyBorder="1" applyAlignment="1">
      <alignment horizontal="center" vertical="center" wrapText="1"/>
    </xf>
    <xf numFmtId="0" fontId="25" fillId="0" borderId="239" xfId="0" applyFont="1" applyBorder="1" applyAlignment="1">
      <alignment horizontal="center" vertical="center"/>
    </xf>
    <xf numFmtId="0" fontId="0" fillId="0" borderId="51" xfId="0" applyBorder="1"/>
    <xf numFmtId="0" fontId="4" fillId="6" borderId="237" xfId="0" applyFont="1" applyFill="1" applyBorder="1" applyAlignment="1" applyProtection="1">
      <alignment horizontal="center" vertical="center"/>
      <protection locked="0"/>
    </xf>
    <xf numFmtId="0" fontId="0" fillId="0" borderId="202" xfId="0" applyBorder="1"/>
    <xf numFmtId="49" fontId="4" fillId="0" borderId="39" xfId="0" applyNumberFormat="1" applyFont="1" applyBorder="1" applyAlignment="1">
      <alignment horizontal="left" vertical="center" wrapText="1"/>
    </xf>
    <xf numFmtId="0" fontId="10" fillId="0" borderId="233" xfId="0" applyFont="1" applyBorder="1" applyAlignment="1">
      <alignment horizontal="center" vertical="center" wrapText="1"/>
    </xf>
    <xf numFmtId="0" fontId="0" fillId="0" borderId="118" xfId="0" applyBorder="1" applyAlignment="1">
      <alignment vertical="center"/>
    </xf>
    <xf numFmtId="0" fontId="0" fillId="0" borderId="119" xfId="0" applyBorder="1" applyAlignment="1">
      <alignment vertical="center"/>
    </xf>
    <xf numFmtId="0" fontId="26" fillId="0" borderId="235" xfId="0" applyFont="1" applyBorder="1" applyAlignment="1">
      <alignment horizontal="center" vertical="center" wrapText="1"/>
    </xf>
    <xf numFmtId="0" fontId="0" fillId="0" borderId="187" xfId="0" applyBorder="1"/>
    <xf numFmtId="0" fontId="0" fillId="0" borderId="189" xfId="0" applyBorder="1"/>
    <xf numFmtId="49" fontId="4" fillId="0" borderId="58" xfId="0" applyNumberFormat="1" applyFont="1" applyBorder="1" applyAlignment="1">
      <alignment horizontal="left" vertical="center" wrapText="1"/>
    </xf>
    <xf numFmtId="0" fontId="4" fillId="6" borderId="240" xfId="0" applyFont="1" applyFill="1" applyBorder="1" applyAlignment="1" applyProtection="1">
      <alignment horizontal="center" vertical="center"/>
      <protection locked="0"/>
    </xf>
    <xf numFmtId="0" fontId="0" fillId="0" borderId="204" xfId="0" applyBorder="1"/>
    <xf numFmtId="0" fontId="4" fillId="6" borderId="236" xfId="0" applyFont="1" applyFill="1" applyBorder="1" applyAlignment="1" applyProtection="1">
      <alignment horizontal="center" vertical="center"/>
      <protection locked="0"/>
    </xf>
    <xf numFmtId="0" fontId="0" fillId="0" borderId="201" xfId="0" applyBorder="1"/>
    <xf numFmtId="0" fontId="4" fillId="6" borderId="238" xfId="0" applyFont="1" applyFill="1" applyBorder="1" applyAlignment="1" applyProtection="1">
      <alignment horizontal="center" vertical="center"/>
      <protection locked="0"/>
    </xf>
    <xf numFmtId="0" fontId="0" fillId="0" borderId="203" xfId="0" applyBorder="1"/>
    <xf numFmtId="49" fontId="4" fillId="0" borderId="117" xfId="0" applyNumberFormat="1" applyFont="1" applyBorder="1" applyAlignment="1">
      <alignment horizontal="left" vertical="center" wrapText="1"/>
    </xf>
    <xf numFmtId="0" fontId="24" fillId="0" borderId="0" xfId="0" applyFont="1" applyAlignment="1">
      <alignment vertical="center" wrapText="1"/>
    </xf>
    <xf numFmtId="0" fontId="25" fillId="0" borderId="224" xfId="0" applyFont="1" applyBorder="1" applyAlignment="1">
      <alignment horizontal="center" vertical="center" wrapText="1"/>
    </xf>
    <xf numFmtId="0" fontId="26" fillId="0" borderId="234" xfId="0" applyFont="1" applyBorder="1" applyAlignment="1">
      <alignment horizontal="center" vertical="center" wrapText="1"/>
    </xf>
    <xf numFmtId="0" fontId="0" fillId="0" borderId="188" xfId="0" applyBorder="1"/>
    <xf numFmtId="0" fontId="0" fillId="0" borderId="190" xfId="0" applyBorder="1"/>
    <xf numFmtId="0" fontId="10" fillId="0" borderId="53" xfId="0" applyFont="1" applyBorder="1" applyAlignment="1">
      <alignment horizontal="center" vertical="center" wrapText="1"/>
    </xf>
    <xf numFmtId="0" fontId="0" fillId="0" borderId="16" xfId="0" applyBorder="1" applyAlignment="1">
      <alignment vertical="center"/>
    </xf>
    <xf numFmtId="0" fontId="0" fillId="0" borderId="53" xfId="0" applyBorder="1" applyAlignment="1">
      <alignment vertical="center"/>
    </xf>
    <xf numFmtId="0" fontId="10" fillId="0" borderId="51" xfId="0" applyFont="1" applyBorder="1" applyAlignment="1">
      <alignment horizontal="center" vertical="center" wrapText="1"/>
    </xf>
    <xf numFmtId="0" fontId="0" fillId="0" borderId="15" xfId="0" applyBorder="1" applyAlignment="1">
      <alignment vertical="center"/>
    </xf>
    <xf numFmtId="0" fontId="0" fillId="0" borderId="51" xfId="0" applyBorder="1" applyAlignment="1">
      <alignment vertical="center"/>
    </xf>
    <xf numFmtId="0" fontId="25" fillId="0" borderId="208" xfId="0" applyFont="1" applyBorder="1" applyAlignment="1">
      <alignment horizontal="left" vertical="distributed" wrapText="1" indent="1"/>
    </xf>
    <xf numFmtId="0" fontId="0" fillId="0" borderId="207" xfId="0" applyBorder="1"/>
    <xf numFmtId="0" fontId="0" fillId="0" borderId="208" xfId="0" applyBorder="1"/>
    <xf numFmtId="0" fontId="20" fillId="0" borderId="224" xfId="0" applyFont="1" applyBorder="1" applyAlignment="1">
      <alignment horizontal="center" vertical="center"/>
    </xf>
    <xf numFmtId="0" fontId="74" fillId="5" borderId="45" xfId="0" applyFont="1" applyFill="1" applyBorder="1" applyAlignment="1" applyProtection="1">
      <alignment horizontal="center" vertical="center" textRotation="255"/>
      <protection locked="0"/>
    </xf>
    <xf numFmtId="0" fontId="0" fillId="0" borderId="78" xfId="0" applyBorder="1"/>
    <xf numFmtId="0" fontId="73" fillId="0" borderId="83" xfId="0" applyFont="1" applyBorder="1" applyAlignment="1">
      <alignment horizontal="center" vertical="center"/>
    </xf>
    <xf numFmtId="0" fontId="5" fillId="0" borderId="0" xfId="0" applyFont="1" applyAlignment="1">
      <alignment horizontal="left" vertical="top" wrapText="1"/>
    </xf>
    <xf numFmtId="0" fontId="0" fillId="0" borderId="0" xfId="0" applyAlignment="1">
      <alignment vertical="center"/>
    </xf>
    <xf numFmtId="0" fontId="84" fillId="0" borderId="1" xfId="0" applyFont="1" applyBorder="1" applyAlignment="1">
      <alignment vertical="center" wrapText="1"/>
    </xf>
    <xf numFmtId="0" fontId="75" fillId="0" borderId="45" xfId="0" applyFont="1" applyBorder="1" applyAlignment="1">
      <alignment horizontal="center" vertical="center" textRotation="255"/>
    </xf>
    <xf numFmtId="0" fontId="72" fillId="0" borderId="45" xfId="0" applyFont="1" applyBorder="1" applyAlignment="1">
      <alignment horizontal="center" vertical="center"/>
    </xf>
    <xf numFmtId="0" fontId="25" fillId="0" borderId="210" xfId="0" applyFont="1" applyBorder="1" applyAlignment="1">
      <alignment horizontal="left" vertical="distributed" wrapText="1" indent="1"/>
    </xf>
    <xf numFmtId="0" fontId="0" fillId="0" borderId="209" xfId="0" applyBorder="1"/>
    <xf numFmtId="0" fontId="0" fillId="0" borderId="210" xfId="0" applyBorder="1"/>
    <xf numFmtId="0" fontId="25" fillId="0" borderId="206" xfId="0" applyFont="1" applyBorder="1" applyAlignment="1">
      <alignment horizontal="left" vertical="distributed" wrapText="1" indent="1"/>
    </xf>
    <xf numFmtId="0" fontId="0" fillId="0" borderId="205" xfId="0" applyBorder="1"/>
    <xf numFmtId="0" fontId="0" fillId="0" borderId="206" xfId="0" applyBorder="1"/>
    <xf numFmtId="0" fontId="20" fillId="5" borderId="43" xfId="0" applyFont="1" applyFill="1" applyBorder="1" applyAlignment="1" applyProtection="1">
      <alignment horizontal="center" vertical="center"/>
      <protection locked="0"/>
    </xf>
    <xf numFmtId="0" fontId="25" fillId="0" borderId="241" xfId="0" applyFont="1" applyBorder="1" applyAlignment="1">
      <alignment horizontal="left" vertical="distributed" wrapText="1" indent="1"/>
    </xf>
    <xf numFmtId="0" fontId="20" fillId="6" borderId="83"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23" fillId="0" borderId="1" xfId="0" applyFont="1" applyBorder="1" applyAlignment="1">
      <alignment horizontal="left" vertical="center" wrapText="1"/>
    </xf>
    <xf numFmtId="0" fontId="20" fillId="0" borderId="5" xfId="0" applyFont="1" applyBorder="1" applyAlignment="1">
      <alignment horizontal="center" vertical="center" wrapText="1"/>
    </xf>
    <xf numFmtId="0" fontId="0" fillId="0" borderId="47" xfId="0" applyBorder="1"/>
    <xf numFmtId="0" fontId="0" fillId="0" borderId="17" xfId="0" applyBorder="1"/>
    <xf numFmtId="0" fontId="25" fillId="0" borderId="101" xfId="0" applyFont="1" applyBorder="1" applyAlignment="1">
      <alignment horizontal="center" vertical="center"/>
    </xf>
    <xf numFmtId="0" fontId="20" fillId="0" borderId="14" xfId="0" applyFont="1" applyBorder="1" applyAlignment="1">
      <alignment horizontal="center" vertical="center" wrapText="1"/>
    </xf>
    <xf numFmtId="0" fontId="20" fillId="0" borderId="121" xfId="0" applyFont="1" applyBorder="1" applyAlignment="1">
      <alignment horizontal="center" vertical="center" wrapText="1"/>
    </xf>
    <xf numFmtId="0" fontId="0" fillId="0" borderId="79" xfId="0" applyBorder="1"/>
    <xf numFmtId="0" fontId="25" fillId="0" borderId="243" xfId="0" applyFont="1" applyBorder="1" applyAlignment="1">
      <alignment horizontal="left" vertical="distributed" wrapText="1" indent="1"/>
    </xf>
    <xf numFmtId="0" fontId="20" fillId="6" borderId="156" xfId="0" applyFont="1" applyFill="1" applyBorder="1" applyAlignment="1" applyProtection="1">
      <alignment horizontal="center" vertical="center"/>
      <protection locked="0"/>
    </xf>
    <xf numFmtId="0" fontId="20" fillId="0" borderId="9" xfId="0" applyFont="1" applyBorder="1" applyAlignment="1">
      <alignment horizontal="center" vertical="center" wrapText="1"/>
    </xf>
    <xf numFmtId="0" fontId="20" fillId="3" borderId="0" xfId="0" applyFont="1" applyFill="1" applyAlignment="1">
      <alignment horizontal="center" vertical="center" wrapText="1"/>
    </xf>
    <xf numFmtId="0" fontId="77" fillId="0" borderId="82" xfId="0" applyFont="1" applyBorder="1" applyAlignment="1">
      <alignment horizontal="center" vertical="center"/>
    </xf>
    <xf numFmtId="0" fontId="20" fillId="5" borderId="158" xfId="0" applyFont="1" applyFill="1" applyBorder="1" applyAlignment="1" applyProtection="1">
      <alignment horizontal="center" vertical="center"/>
      <protection locked="0"/>
    </xf>
    <xf numFmtId="0" fontId="20" fillId="3" borderId="166" xfId="0" applyFont="1" applyFill="1" applyBorder="1" applyAlignment="1">
      <alignment horizontal="center" vertical="center"/>
    </xf>
    <xf numFmtId="0" fontId="0" fillId="0" borderId="166" xfId="0" applyBorder="1"/>
    <xf numFmtId="0" fontId="72" fillId="0" borderId="74" xfId="0" applyFont="1" applyBorder="1" applyAlignment="1">
      <alignment horizontal="center" vertical="center"/>
    </xf>
    <xf numFmtId="0" fontId="20" fillId="0" borderId="44" xfId="0" applyFont="1" applyBorder="1" applyAlignment="1">
      <alignment horizontal="center" vertical="top" wrapText="1"/>
    </xf>
    <xf numFmtId="0" fontId="0" fillId="0" borderId="80" xfId="0" applyBorder="1"/>
    <xf numFmtId="0" fontId="0" fillId="0" borderId="44" xfId="0" applyBorder="1"/>
    <xf numFmtId="0" fontId="66" fillId="0" borderId="45" xfId="0" applyFont="1" applyBorder="1" applyAlignment="1">
      <alignment horizontal="center" vertical="center" textRotation="255"/>
    </xf>
    <xf numFmtId="0" fontId="23" fillId="0" borderId="1" xfId="0" applyFont="1" applyBorder="1" applyAlignment="1">
      <alignment vertical="center" wrapText="1"/>
    </xf>
    <xf numFmtId="0" fontId="25" fillId="0" borderId="244" xfId="0" applyFont="1" applyBorder="1" applyAlignment="1">
      <alignment horizontal="left" vertical="distributed" wrapText="1" indent="1"/>
    </xf>
    <xf numFmtId="0" fontId="0" fillId="0" borderId="207" xfId="0" applyBorder="1" applyAlignment="1">
      <alignment vertical="center"/>
    </xf>
    <xf numFmtId="0" fontId="29" fillId="0" borderId="247" xfId="0" applyFont="1" applyBorder="1" applyAlignment="1">
      <alignment horizontal="left" vertical="center" wrapText="1"/>
    </xf>
    <xf numFmtId="0" fontId="78" fillId="0" borderId="4" xfId="0" applyFont="1" applyBorder="1" applyAlignment="1">
      <alignment horizontal="center" vertical="center" wrapText="1"/>
    </xf>
    <xf numFmtId="0" fontId="20" fillId="6" borderId="5" xfId="0" applyFont="1" applyFill="1" applyBorder="1" applyAlignment="1" applyProtection="1">
      <alignment horizontal="center" vertical="center"/>
      <protection locked="0"/>
    </xf>
    <xf numFmtId="0" fontId="28" fillId="5" borderId="9" xfId="0" applyFont="1" applyFill="1" applyBorder="1" applyAlignment="1" applyProtection="1">
      <alignment horizontal="center" vertical="center" wrapText="1"/>
      <protection locked="0"/>
    </xf>
    <xf numFmtId="0" fontId="29" fillId="0" borderId="250" xfId="0" applyFont="1" applyBorder="1" applyAlignment="1">
      <alignment horizontal="left" vertical="center" wrapText="1"/>
    </xf>
    <xf numFmtId="0" fontId="0" fillId="0" borderId="178" xfId="0" applyBorder="1"/>
    <xf numFmtId="0" fontId="0" fillId="0" borderId="179" xfId="0" applyBorder="1"/>
    <xf numFmtId="0" fontId="29" fillId="0" borderId="248" xfId="0" applyFont="1" applyBorder="1" applyAlignment="1">
      <alignment horizontal="left" vertical="center" wrapText="1"/>
    </xf>
    <xf numFmtId="0" fontId="0" fillId="0" borderId="165" xfId="0" applyBorder="1"/>
    <xf numFmtId="0" fontId="0" fillId="0" borderId="169" xfId="0" applyBorder="1"/>
    <xf numFmtId="0" fontId="28" fillId="0" borderId="224" xfId="0" applyFont="1" applyBorder="1" applyAlignment="1">
      <alignment horizontal="left" vertical="center" wrapText="1"/>
    </xf>
    <xf numFmtId="0" fontId="0" fillId="0" borderId="242" xfId="0" applyBorder="1"/>
    <xf numFmtId="0" fontId="28" fillId="0" borderId="5" xfId="0" applyFont="1" applyBorder="1" applyAlignment="1">
      <alignment horizontal="center" vertical="center" wrapText="1"/>
    </xf>
    <xf numFmtId="0" fontId="78" fillId="0" borderId="223" xfId="0" applyFont="1" applyBorder="1" applyAlignment="1">
      <alignment horizontal="center" vertical="center" textRotation="255"/>
    </xf>
    <xf numFmtId="0" fontId="28" fillId="0" borderId="256" xfId="0" applyFont="1" applyBorder="1" applyAlignment="1">
      <alignment horizontal="center" vertical="center" textRotation="255"/>
    </xf>
    <xf numFmtId="0" fontId="29" fillId="0" borderId="15" xfId="0" applyFont="1" applyBorder="1" applyAlignment="1">
      <alignment horizontal="left" vertical="center" wrapText="1"/>
    </xf>
    <xf numFmtId="0" fontId="20" fillId="0" borderId="74" xfId="0" applyFont="1" applyBorder="1" applyAlignment="1">
      <alignment horizontal="center" vertical="center"/>
    </xf>
    <xf numFmtId="0" fontId="20" fillId="6" borderId="11" xfId="0" applyFont="1" applyFill="1" applyBorder="1" applyAlignment="1" applyProtection="1">
      <alignment horizontal="center" vertical="center"/>
      <protection locked="0"/>
    </xf>
    <xf numFmtId="0" fontId="0" fillId="0" borderId="40" xfId="0" applyBorder="1"/>
    <xf numFmtId="0" fontId="29" fillId="0" borderId="48" xfId="0" applyFont="1" applyBorder="1" applyAlignment="1">
      <alignment horizontal="left" vertical="center" wrapText="1"/>
    </xf>
    <xf numFmtId="0" fontId="30" fillId="3" borderId="5" xfId="0" applyFont="1" applyFill="1" applyBorder="1" applyAlignment="1">
      <alignment horizontal="center" vertical="center" wrapText="1"/>
    </xf>
    <xf numFmtId="0" fontId="0" fillId="0" borderId="18" xfId="0" applyBorder="1"/>
    <xf numFmtId="0" fontId="30" fillId="7" borderId="19" xfId="0" applyFont="1" applyFill="1" applyBorder="1" applyAlignment="1">
      <alignment horizontal="center" vertical="center" wrapText="1"/>
    </xf>
    <xf numFmtId="0" fontId="0" fillId="0" borderId="19" xfId="0" applyBorder="1"/>
    <xf numFmtId="0" fontId="30" fillId="3" borderId="5" xfId="0" applyFont="1" applyFill="1" applyBorder="1" applyAlignment="1">
      <alignment horizontal="center" wrapText="1"/>
    </xf>
    <xf numFmtId="0" fontId="78" fillId="6" borderId="4" xfId="0" applyFont="1" applyFill="1" applyBorder="1" applyAlignment="1" applyProtection="1">
      <alignment horizontal="center" vertical="center" wrapText="1"/>
      <protection locked="0"/>
    </xf>
    <xf numFmtId="0" fontId="28" fillId="7" borderId="24" xfId="0" applyFont="1" applyFill="1" applyBorder="1" applyAlignment="1">
      <alignment horizontal="center" vertical="center" wrapText="1"/>
    </xf>
    <xf numFmtId="0" fontId="78" fillId="0" borderId="10" xfId="0" applyFont="1" applyBorder="1" applyAlignment="1">
      <alignment horizontal="center" vertical="center" wrapText="1"/>
    </xf>
    <xf numFmtId="0" fontId="72" fillId="0" borderId="24" xfId="0" applyFont="1" applyBorder="1" applyAlignment="1">
      <alignment horizontal="center" vertical="center"/>
    </xf>
    <xf numFmtId="0" fontId="78" fillId="0" borderId="22" xfId="0" applyFont="1" applyBorder="1" applyAlignment="1">
      <alignment horizontal="center" vertical="center" wrapText="1"/>
    </xf>
    <xf numFmtId="0" fontId="0" fillId="0" borderId="0" xfId="0"/>
    <xf numFmtId="0" fontId="28" fillId="0" borderId="5" xfId="0" applyFont="1" applyBorder="1" applyAlignment="1">
      <alignment horizontal="center" wrapText="1"/>
    </xf>
    <xf numFmtId="0" fontId="28" fillId="0" borderId="55" xfId="0" applyFont="1" applyBorder="1" applyAlignment="1">
      <alignment horizontal="center" vertical="center" textRotation="255"/>
    </xf>
    <xf numFmtId="0" fontId="72" fillId="0" borderId="62" xfId="0" applyFont="1" applyBorder="1" applyAlignment="1">
      <alignment horizontal="center" vertical="center"/>
    </xf>
    <xf numFmtId="0" fontId="29" fillId="0" borderId="249" xfId="0" applyFont="1" applyBorder="1" applyAlignment="1">
      <alignment horizontal="left" vertical="center" wrapText="1"/>
    </xf>
    <xf numFmtId="0" fontId="0" fillId="0" borderId="180" xfId="0" applyBorder="1"/>
    <xf numFmtId="0" fontId="78" fillId="0" borderId="39" xfId="0" applyFont="1" applyBorder="1" applyAlignment="1">
      <alignment horizontal="center" vertical="center" wrapText="1"/>
    </xf>
    <xf numFmtId="0" fontId="78" fillId="0" borderId="247" xfId="0" applyFont="1" applyBorder="1" applyAlignment="1">
      <alignment horizontal="center" vertical="center" textRotation="255"/>
    </xf>
    <xf numFmtId="0" fontId="29" fillId="0" borderId="246" xfId="0" applyFont="1" applyBorder="1" applyAlignment="1">
      <alignment horizontal="left" vertical="center" wrapText="1"/>
    </xf>
    <xf numFmtId="0" fontId="0" fillId="0" borderId="175" xfId="0" applyBorder="1"/>
    <xf numFmtId="0" fontId="0" fillId="0" borderId="176" xfId="0" applyBorder="1"/>
    <xf numFmtId="0" fontId="29" fillId="5" borderId="245" xfId="0" applyFont="1" applyFill="1" applyBorder="1" applyAlignment="1" applyProtection="1">
      <alignment horizontal="left" vertical="top" wrapText="1"/>
      <protection locked="0"/>
    </xf>
    <xf numFmtId="0" fontId="0" fillId="0" borderId="165" xfId="0" applyBorder="1" applyAlignment="1">
      <alignment horizontal="left"/>
    </xf>
    <xf numFmtId="0" fontId="0" fillId="0" borderId="257" xfId="0" applyBorder="1" applyAlignment="1">
      <alignment horizontal="left"/>
    </xf>
    <xf numFmtId="0" fontId="0" fillId="0" borderId="182" xfId="0"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0" fillId="0" borderId="74" xfId="0" applyBorder="1"/>
    <xf numFmtId="0" fontId="28" fillId="0" borderId="9" xfId="0" applyFont="1" applyBorder="1" applyAlignment="1">
      <alignment horizontal="center" vertical="center" wrapText="1"/>
    </xf>
    <xf numFmtId="0" fontId="20" fillId="6" borderId="61" xfId="0" applyFont="1" applyFill="1" applyBorder="1" applyAlignment="1" applyProtection="1">
      <alignment horizontal="center" vertical="center"/>
      <protection locked="0"/>
    </xf>
    <xf numFmtId="0" fontId="28" fillId="0" borderId="14" xfId="0" applyFont="1" applyBorder="1" applyAlignment="1">
      <alignment horizontal="center" vertical="center" wrapText="1"/>
    </xf>
    <xf numFmtId="0" fontId="29" fillId="0" borderId="177" xfId="0" applyFont="1" applyBorder="1" applyAlignment="1">
      <alignment horizontal="center" vertical="center" wrapText="1"/>
    </xf>
    <xf numFmtId="0" fontId="78" fillId="0" borderId="242" xfId="0" applyFont="1" applyBorder="1" applyAlignment="1">
      <alignment horizontal="center" vertical="center" textRotation="255"/>
    </xf>
    <xf numFmtId="0" fontId="30" fillId="3" borderId="18" xfId="0" applyFont="1" applyFill="1" applyBorder="1" applyAlignment="1">
      <alignment horizontal="center" wrapText="1"/>
    </xf>
    <xf numFmtId="0" fontId="78" fillId="0" borderId="5" xfId="0" applyFont="1" applyBorder="1" applyAlignment="1">
      <alignment horizontal="left" vertical="center" wrapText="1"/>
    </xf>
    <xf numFmtId="0" fontId="28" fillId="0" borderId="18" xfId="0" applyFont="1" applyBorder="1" applyAlignment="1">
      <alignment horizontal="center" vertical="center" wrapText="1"/>
    </xf>
    <xf numFmtId="0" fontId="30" fillId="3" borderId="18" xfId="0" applyFont="1" applyFill="1" applyBorder="1" applyAlignment="1">
      <alignment horizontal="center" vertical="center" wrapText="1"/>
    </xf>
    <xf numFmtId="0" fontId="30" fillId="7" borderId="24" xfId="0" applyFont="1" applyFill="1" applyBorder="1" applyAlignment="1">
      <alignment horizontal="center" vertical="center" wrapText="1"/>
    </xf>
    <xf numFmtId="0" fontId="37" fillId="0" borderId="4" xfId="0" applyFont="1" applyBorder="1"/>
    <xf numFmtId="0" fontId="7" fillId="0" borderId="1" xfId="0" applyFont="1" applyBorder="1" applyAlignment="1">
      <alignment horizontal="center" vertical="center"/>
    </xf>
    <xf numFmtId="0" fontId="10" fillId="0" borderId="37" xfId="0" applyFont="1" applyBorder="1" applyAlignment="1">
      <alignment horizontal="center" vertical="center" wrapText="1"/>
    </xf>
    <xf numFmtId="0" fontId="10" fillId="0" borderId="225" xfId="0" applyFont="1" applyBorder="1" applyAlignment="1">
      <alignment horizontal="left" vertical="center" wrapText="1"/>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12" fillId="0" borderId="33" xfId="0" applyFont="1" applyBorder="1" applyAlignment="1">
      <alignment horizontal="center" vertical="center"/>
    </xf>
    <xf numFmtId="0" fontId="0" fillId="0" borderId="52" xfId="0" applyBorder="1"/>
    <xf numFmtId="0" fontId="4" fillId="0" borderId="1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3" fillId="0" borderId="0" xfId="0" applyFont="1" applyAlignment="1">
      <alignment horizontal="center" vertical="center" wrapText="1"/>
    </xf>
    <xf numFmtId="0" fontId="10" fillId="0" borderId="56" xfId="0" applyFont="1" applyBorder="1" applyAlignment="1">
      <alignment horizontal="center" vertical="center" wrapText="1"/>
    </xf>
    <xf numFmtId="0" fontId="12" fillId="0" borderId="35" xfId="0" applyFont="1" applyBorder="1" applyAlignment="1">
      <alignment horizontal="center" vertical="center"/>
    </xf>
    <xf numFmtId="0" fontId="2" fillId="2" borderId="0" xfId="0" applyFont="1" applyFill="1" applyAlignment="1">
      <alignment horizontal="left" vertical="center" shrinkToFit="1"/>
    </xf>
    <xf numFmtId="0" fontId="4" fillId="0" borderId="232" xfId="0" applyFont="1" applyBorder="1" applyAlignment="1">
      <alignment horizontal="center"/>
    </xf>
    <xf numFmtId="0" fontId="9" fillId="0" borderId="225" xfId="0" applyFont="1" applyBorder="1" applyAlignment="1">
      <alignment horizontal="left" vertical="center"/>
    </xf>
    <xf numFmtId="0" fontId="4" fillId="0" borderId="17" xfId="0" applyFont="1" applyBorder="1" applyAlignment="1">
      <alignment horizontal="center" vertical="center"/>
    </xf>
    <xf numFmtId="0" fontId="10" fillId="0" borderId="9" xfId="0" applyFont="1" applyBorder="1" applyAlignment="1">
      <alignment horizontal="center" vertical="center" wrapText="1"/>
    </xf>
    <xf numFmtId="0" fontId="11" fillId="0" borderId="16" xfId="0" applyFont="1" applyBorder="1" applyAlignment="1">
      <alignment horizontal="center" vertical="center"/>
    </xf>
    <xf numFmtId="0" fontId="9" fillId="0" borderId="38" xfId="0" applyFont="1" applyBorder="1" applyAlignment="1">
      <alignment horizontal="left" vertical="center"/>
    </xf>
    <xf numFmtId="0" fontId="9" fillId="0" borderId="21" xfId="0" applyFont="1" applyBorder="1" applyAlignment="1">
      <alignment horizontal="left" vertical="center"/>
    </xf>
    <xf numFmtId="0" fontId="4" fillId="0" borderId="69" xfId="0" applyFont="1" applyBorder="1" applyAlignment="1">
      <alignment horizontal="center" vertical="center" wrapText="1"/>
    </xf>
    <xf numFmtId="0" fontId="12" fillId="0" borderId="32" xfId="0" applyFont="1" applyBorder="1" applyAlignment="1">
      <alignment horizontal="center" vertical="center"/>
    </xf>
    <xf numFmtId="0" fontId="4" fillId="0" borderId="20" xfId="0" applyFont="1" applyBorder="1" applyAlignment="1">
      <alignment horizontal="center" vertical="center"/>
    </xf>
    <xf numFmtId="0" fontId="8" fillId="0" borderId="16" xfId="0" applyFont="1" applyBorder="1" applyAlignment="1">
      <alignment horizontal="center" vertical="center"/>
    </xf>
    <xf numFmtId="0" fontId="10" fillId="0" borderId="242" xfId="0" applyFont="1" applyBorder="1" applyAlignment="1">
      <alignment horizontal="left" vertical="center" wrapText="1"/>
    </xf>
    <xf numFmtId="0" fontId="8" fillId="0" borderId="0" xfId="0" applyFont="1" applyAlignment="1">
      <alignment vertical="center"/>
    </xf>
    <xf numFmtId="0" fontId="9" fillId="0" borderId="229" xfId="0" applyFont="1" applyBorder="1" applyAlignment="1">
      <alignment horizontal="center" vertical="center" wrapText="1"/>
    </xf>
    <xf numFmtId="0" fontId="10" fillId="0" borderId="247" xfId="0" applyFont="1" applyBorder="1" applyAlignment="1">
      <alignment horizontal="left" vertical="center" wrapText="1"/>
    </xf>
    <xf numFmtId="0" fontId="10" fillId="0" borderId="4" xfId="0" applyFont="1" applyBorder="1" applyAlignment="1">
      <alignment horizontal="center" vertical="center" wrapText="1"/>
    </xf>
    <xf numFmtId="0" fontId="9" fillId="0" borderId="38" xfId="0" applyFont="1" applyBorder="1" applyAlignment="1">
      <alignment horizontal="left" vertical="top" wrapText="1"/>
    </xf>
    <xf numFmtId="0" fontId="9" fillId="0" borderId="25" xfId="0" applyFont="1" applyBorder="1" applyAlignment="1">
      <alignment horizontal="left" vertical="center" shrinkToFit="1"/>
    </xf>
    <xf numFmtId="0" fontId="5" fillId="0" borderId="0" xfId="0" applyFont="1" applyAlignment="1">
      <alignment vertical="center" wrapText="1"/>
    </xf>
    <xf numFmtId="0" fontId="4" fillId="5" borderId="27" xfId="0" applyFont="1" applyFill="1" applyBorder="1" applyAlignment="1" applyProtection="1">
      <alignment horizontal="center" vertical="center"/>
      <protection locked="0"/>
    </xf>
    <xf numFmtId="0" fontId="0" fillId="0" borderId="79" xfId="0" applyBorder="1" applyProtection="1">
      <protection locked="0"/>
    </xf>
    <xf numFmtId="0" fontId="4" fillId="0" borderId="97" xfId="0" applyFont="1" applyBorder="1" applyAlignment="1">
      <alignment horizontal="center" vertical="center"/>
    </xf>
    <xf numFmtId="0" fontId="0" fillId="0" borderId="43" xfId="0" applyBorder="1"/>
    <xf numFmtId="0" fontId="9" fillId="0" borderId="225" xfId="0" applyFont="1" applyBorder="1" applyAlignment="1">
      <alignment horizontal="left" vertical="center" wrapText="1"/>
    </xf>
    <xf numFmtId="0" fontId="9" fillId="0" borderId="5" xfId="0" applyFont="1" applyBorder="1" applyAlignment="1">
      <alignment horizontal="center" vertical="center" wrapText="1"/>
    </xf>
    <xf numFmtId="0" fontId="0" fillId="0" borderId="18" xfId="0" applyBorder="1" applyProtection="1">
      <protection locked="0"/>
    </xf>
    <xf numFmtId="0" fontId="4" fillId="5" borderId="24" xfId="0" applyFont="1" applyFill="1" applyBorder="1" applyAlignment="1" applyProtection="1">
      <alignment horizontal="center" vertical="center"/>
      <protection locked="0"/>
    </xf>
    <xf numFmtId="0" fontId="0" fillId="0" borderId="19" xfId="0" applyBorder="1" applyProtection="1">
      <protection locked="0"/>
    </xf>
    <xf numFmtId="0" fontId="4" fillId="5" borderId="18" xfId="0" applyFont="1" applyFill="1" applyBorder="1" applyAlignment="1" applyProtection="1">
      <alignment horizontal="center" vertical="center"/>
      <protection locked="0"/>
    </xf>
    <xf numFmtId="57" fontId="9" fillId="0" borderId="9" xfId="0" applyNumberFormat="1" applyFont="1" applyBorder="1" applyAlignment="1">
      <alignment horizontal="center" vertical="center"/>
    </xf>
    <xf numFmtId="0" fontId="4" fillId="5" borderId="20" xfId="0" applyFont="1" applyFill="1" applyBorder="1" applyAlignment="1" applyProtection="1">
      <alignment horizontal="center" vertical="center"/>
      <protection locked="0"/>
    </xf>
    <xf numFmtId="0" fontId="0" fillId="0" borderId="20" xfId="0" applyBorder="1" applyProtection="1">
      <protection locked="0"/>
    </xf>
    <xf numFmtId="0" fontId="9" fillId="0" borderId="247" xfId="0" applyFont="1" applyBorder="1" applyAlignment="1">
      <alignment horizontal="left" vertical="center" wrapText="1"/>
    </xf>
    <xf numFmtId="0" fontId="58" fillId="0" borderId="0" xfId="0" applyFont="1" applyAlignment="1">
      <alignment horizontal="left" wrapText="1"/>
    </xf>
    <xf numFmtId="0" fontId="9" fillId="0" borderId="242" xfId="0" applyFont="1" applyBorder="1" applyAlignment="1">
      <alignment horizontal="left" vertical="center" wrapText="1"/>
    </xf>
    <xf numFmtId="0" fontId="4" fillId="5" borderId="19" xfId="0" applyFont="1" applyFill="1" applyBorder="1" applyAlignment="1" applyProtection="1">
      <alignment horizontal="center" vertical="center"/>
      <protection locked="0"/>
    </xf>
    <xf numFmtId="0" fontId="4" fillId="0" borderId="95" xfId="0" applyFont="1" applyBorder="1" applyAlignment="1">
      <alignment horizontal="center" vertical="center"/>
    </xf>
    <xf numFmtId="0" fontId="4" fillId="5" borderId="28" xfId="0" applyFont="1" applyFill="1" applyBorder="1" applyAlignment="1" applyProtection="1">
      <alignment horizontal="center" vertical="center"/>
      <protection locked="0"/>
    </xf>
    <xf numFmtId="0" fontId="0" fillId="0" borderId="80" xfId="0" applyBorder="1" applyProtection="1">
      <protection locked="0"/>
    </xf>
    <xf numFmtId="0" fontId="4" fillId="0" borderId="41" xfId="0" applyFont="1" applyBorder="1" applyAlignment="1">
      <alignment horizontal="center" vertical="center"/>
    </xf>
    <xf numFmtId="0" fontId="4" fillId="0" borderId="33" xfId="0" applyFont="1" applyBorder="1" applyAlignment="1">
      <alignment horizontal="center" vertical="center"/>
    </xf>
    <xf numFmtId="0" fontId="0" fillId="0" borderId="20" xfId="0" applyBorder="1"/>
    <xf numFmtId="0" fontId="10" fillId="0" borderId="11" xfId="0" applyFont="1" applyBorder="1" applyAlignment="1">
      <alignment horizontal="center" vertical="center" wrapText="1"/>
    </xf>
    <xf numFmtId="0" fontId="2" fillId="2" borderId="0" xfId="0" applyFont="1" applyFill="1" applyAlignment="1">
      <alignment horizontal="center" vertical="center" shrinkToFit="1"/>
    </xf>
    <xf numFmtId="0" fontId="4" fillId="0" borderId="45" xfId="0" applyFont="1" applyBorder="1" applyAlignment="1">
      <alignment horizontal="center" vertical="center"/>
    </xf>
    <xf numFmtId="0" fontId="10" fillId="0" borderId="14" xfId="0" applyFont="1" applyBorder="1" applyAlignment="1">
      <alignment horizontal="center" vertical="center" wrapText="1"/>
    </xf>
    <xf numFmtId="0" fontId="4" fillId="0" borderId="35" xfId="0" applyFont="1" applyBorder="1" applyAlignment="1">
      <alignment horizontal="center" vertical="center"/>
    </xf>
    <xf numFmtId="0" fontId="4" fillId="0" borderId="34" xfId="0" applyFont="1" applyBorder="1" applyAlignment="1">
      <alignment horizontal="center" vertical="center"/>
    </xf>
    <xf numFmtId="0" fontId="9" fillId="0" borderId="92" xfId="0" applyFont="1" applyBorder="1" applyAlignment="1">
      <alignment horizontal="center" vertical="center" wrapText="1"/>
    </xf>
    <xf numFmtId="0" fontId="63" fillId="0" borderId="0" xfId="0" applyFont="1"/>
    <xf numFmtId="0" fontId="4" fillId="0" borderId="54" xfId="0" applyFont="1" applyBorder="1" applyAlignment="1">
      <alignment horizontal="center" vertical="center" wrapText="1"/>
    </xf>
    <xf numFmtId="0" fontId="79" fillId="0" borderId="15" xfId="0" applyFont="1" applyBorder="1" applyAlignment="1">
      <alignment horizontal="center" vertical="center"/>
    </xf>
    <xf numFmtId="0" fontId="104" fillId="0" borderId="0" xfId="0" applyFont="1" applyAlignment="1">
      <alignment vertical="top" wrapText="1"/>
    </xf>
    <xf numFmtId="0" fontId="103" fillId="0" borderId="0" xfId="0" applyFont="1" applyAlignment="1">
      <alignment vertical="top"/>
    </xf>
    <xf numFmtId="0" fontId="4" fillId="0" borderId="25" xfId="0" applyFont="1" applyBorder="1" applyAlignment="1">
      <alignment horizontal="left" vertical="center" wrapText="1"/>
    </xf>
    <xf numFmtId="0" fontId="4" fillId="0" borderId="15" xfId="0" applyFont="1" applyBorder="1" applyAlignment="1">
      <alignment horizontal="left" vertical="center" wrapText="1"/>
    </xf>
    <xf numFmtId="0" fontId="20" fillId="0" borderId="92" xfId="0" applyFont="1" applyBorder="1" applyAlignment="1">
      <alignment horizontal="center" vertical="center"/>
    </xf>
    <xf numFmtId="0" fontId="20" fillId="0" borderId="90" xfId="0" applyFont="1" applyBorder="1" applyAlignment="1">
      <alignment horizontal="center" vertical="center"/>
    </xf>
    <xf numFmtId="0" fontId="77" fillId="0" borderId="92" xfId="0" applyFont="1" applyBorder="1" applyAlignment="1">
      <alignment horizontal="center" vertical="center"/>
    </xf>
    <xf numFmtId="0" fontId="77" fillId="0" borderId="90" xfId="0" applyFont="1" applyBorder="1" applyAlignment="1">
      <alignment horizontal="center" vertical="center"/>
    </xf>
    <xf numFmtId="0" fontId="72" fillId="0" borderId="92" xfId="0" applyFont="1" applyBorder="1" applyAlignment="1">
      <alignment horizontal="center" vertical="center"/>
    </xf>
    <xf numFmtId="0" fontId="72" fillId="0" borderId="91" xfId="0" applyFont="1" applyBorder="1" applyAlignment="1">
      <alignment horizontal="center" vertical="center"/>
    </xf>
    <xf numFmtId="0" fontId="72" fillId="0" borderId="90" xfId="0" applyFont="1" applyBorder="1" applyAlignment="1">
      <alignment horizontal="center" vertical="center"/>
    </xf>
    <xf numFmtId="0" fontId="5" fillId="6" borderId="92" xfId="1" applyFont="1" applyFill="1" applyBorder="1" applyAlignment="1" applyProtection="1">
      <alignment horizontal="center" vertical="center" wrapText="1"/>
      <protection locked="0"/>
    </xf>
    <xf numFmtId="0" fontId="5" fillId="6" borderId="91" xfId="1" applyFont="1" applyFill="1" applyBorder="1" applyAlignment="1" applyProtection="1">
      <alignment horizontal="center" vertical="center" wrapText="1"/>
      <protection locked="0"/>
    </xf>
    <xf numFmtId="0" fontId="5" fillId="6" borderId="90" xfId="1" applyFont="1" applyFill="1" applyBorder="1" applyAlignment="1" applyProtection="1">
      <alignment horizontal="center" vertical="center" wrapText="1"/>
      <protection locked="0"/>
    </xf>
    <xf numFmtId="0" fontId="4" fillId="5" borderId="156" xfId="0" applyFont="1" applyFill="1" applyBorder="1" applyAlignment="1" applyProtection="1">
      <alignment horizontal="left" vertical="center"/>
      <protection locked="0"/>
    </xf>
    <xf numFmtId="0" fontId="4" fillId="0" borderId="55" xfId="0" applyFont="1" applyBorder="1" applyAlignment="1">
      <alignment horizontal="left" vertical="center" wrapText="1"/>
    </xf>
    <xf numFmtId="0" fontId="5" fillId="5" borderId="27" xfId="0" applyFont="1" applyFill="1" applyBorder="1" applyAlignment="1" applyProtection="1">
      <alignment horizontal="center" vertical="center" shrinkToFit="1"/>
      <protection locked="0"/>
    </xf>
    <xf numFmtId="0" fontId="0" fillId="0" borderId="7" xfId="0" applyBorder="1" applyProtection="1">
      <protection locked="0"/>
    </xf>
    <xf numFmtId="0" fontId="5" fillId="5" borderId="77" xfId="0" applyFont="1" applyFill="1" applyBorder="1" applyAlignment="1" applyProtection="1">
      <alignment horizontal="center" vertical="center" shrinkToFit="1"/>
      <protection locked="0"/>
    </xf>
    <xf numFmtId="0" fontId="0" fillId="0" borderId="54" xfId="0" applyBorder="1" applyProtection="1">
      <protection locked="0"/>
    </xf>
    <xf numFmtId="0" fontId="0" fillId="0" borderId="46" xfId="0" applyBorder="1" applyProtection="1">
      <protection locked="0"/>
    </xf>
    <xf numFmtId="0" fontId="9" fillId="0" borderId="232" xfId="0" applyFont="1" applyBorder="1" applyAlignment="1">
      <alignment horizontal="center" vertical="center" wrapText="1"/>
    </xf>
    <xf numFmtId="0" fontId="5" fillId="0" borderId="60" xfId="0" applyFont="1" applyBorder="1" applyAlignment="1">
      <alignment horizontal="center" vertical="center" shrinkToFit="1"/>
    </xf>
    <xf numFmtId="0" fontId="5" fillId="5" borderId="29" xfId="0" applyFont="1" applyFill="1" applyBorder="1" applyAlignment="1" applyProtection="1">
      <alignment horizontal="center" vertical="center" shrinkToFit="1"/>
      <protection locked="0"/>
    </xf>
    <xf numFmtId="0" fontId="9" fillId="0" borderId="38" xfId="0" applyFont="1" applyBorder="1" applyAlignment="1">
      <alignment horizontal="left" vertical="center" wrapText="1"/>
    </xf>
    <xf numFmtId="0" fontId="10" fillId="0" borderId="37" xfId="0" applyFont="1" applyBorder="1" applyAlignment="1">
      <alignment horizontal="center" vertical="center"/>
    </xf>
    <xf numFmtId="0" fontId="5" fillId="0" borderId="81" xfId="0" applyFont="1" applyBorder="1" applyAlignment="1">
      <alignment horizontal="center" vertical="center" shrinkToFit="1"/>
    </xf>
    <xf numFmtId="0" fontId="9" fillId="0" borderId="21" xfId="0" applyFont="1" applyBorder="1" applyAlignment="1">
      <alignment horizontal="left" vertical="center" wrapText="1"/>
    </xf>
    <xf numFmtId="0" fontId="5" fillId="5" borderId="76" xfId="0" applyFont="1" applyFill="1" applyBorder="1" applyAlignment="1" applyProtection="1">
      <alignment horizontal="center" vertical="center" shrinkToFit="1"/>
      <protection locked="0"/>
    </xf>
    <xf numFmtId="0" fontId="5" fillId="0" borderId="0" xfId="0" applyFont="1" applyAlignment="1">
      <alignment horizontal="left" vertical="center" indent="1" shrinkToFit="1"/>
    </xf>
    <xf numFmtId="0" fontId="9" fillId="0" borderId="25" xfId="0" applyFont="1" applyBorder="1" applyAlignment="1">
      <alignment horizontal="left" vertical="center" wrapText="1"/>
    </xf>
    <xf numFmtId="0" fontId="12" fillId="0" borderId="49" xfId="0" applyFont="1" applyBorder="1" applyAlignment="1">
      <alignment horizontal="center" vertical="center"/>
    </xf>
    <xf numFmtId="0" fontId="12" fillId="0" borderId="8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xf>
    <xf numFmtId="0" fontId="8" fillId="0" borderId="0" xfId="0" applyFont="1" applyAlignment="1">
      <alignment vertical="top"/>
    </xf>
    <xf numFmtId="0" fontId="16" fillId="0" borderId="16" xfId="0" applyFont="1" applyBorder="1" applyAlignment="1">
      <alignment horizontal="center" vertical="center"/>
    </xf>
    <xf numFmtId="0" fontId="9" fillId="0" borderId="226" xfId="0" applyFont="1" applyBorder="1" applyAlignment="1">
      <alignment horizontal="left" vertical="center" wrapText="1"/>
    </xf>
    <xf numFmtId="0" fontId="0" fillId="0" borderId="47" xfId="0" applyBorder="1" applyProtection="1">
      <protection locked="0"/>
    </xf>
    <xf numFmtId="0" fontId="4" fillId="5" borderId="9" xfId="0" applyFont="1" applyFill="1" applyBorder="1" applyAlignment="1" applyProtection="1">
      <alignment horizontal="center" vertical="center"/>
      <protection locked="0"/>
    </xf>
    <xf numFmtId="0" fontId="0" fillId="0" borderId="21" xfId="0" applyBorder="1" applyProtection="1">
      <protection locked="0"/>
    </xf>
    <xf numFmtId="0" fontId="0" fillId="0" borderId="8" xfId="0" applyBorder="1" applyProtection="1">
      <protection locked="0"/>
    </xf>
    <xf numFmtId="0" fontId="0" fillId="0" borderId="23" xfId="0" applyBorder="1" applyProtection="1">
      <protection locked="0"/>
    </xf>
    <xf numFmtId="0" fontId="4" fillId="0" borderId="99" xfId="0" applyFont="1" applyBorder="1" applyAlignment="1">
      <alignment horizontal="center" vertical="center"/>
    </xf>
    <xf numFmtId="0" fontId="48" fillId="5" borderId="65" xfId="0" applyFont="1" applyFill="1" applyBorder="1" applyAlignment="1" applyProtection="1">
      <alignment horizontal="left"/>
      <protection locked="0"/>
    </xf>
    <xf numFmtId="0" fontId="0" fillId="5" borderId="65" xfId="0" applyFill="1" applyBorder="1"/>
    <xf numFmtId="0" fontId="4" fillId="5" borderId="45" xfId="0" applyFont="1" applyFill="1" applyBorder="1" applyAlignment="1" applyProtection="1">
      <alignment horizontal="center" vertical="center"/>
      <protection locked="0"/>
    </xf>
    <xf numFmtId="0" fontId="4" fillId="5" borderId="41" xfId="0" applyFont="1" applyFill="1" applyBorder="1" applyAlignment="1" applyProtection="1">
      <alignment horizontal="center" vertical="center"/>
      <protection locked="0"/>
    </xf>
    <xf numFmtId="0" fontId="4" fillId="5" borderId="101" xfId="0" applyFont="1" applyFill="1" applyBorder="1" applyAlignment="1" applyProtection="1">
      <alignment horizontal="center" vertical="center"/>
      <protection locked="0"/>
    </xf>
    <xf numFmtId="0" fontId="0" fillId="0" borderId="49" xfId="0" applyBorder="1" applyProtection="1">
      <protection locked="0"/>
    </xf>
    <xf numFmtId="0" fontId="10" fillId="0" borderId="226" xfId="0" applyFont="1" applyBorder="1" applyAlignment="1">
      <alignment vertical="center" wrapText="1"/>
    </xf>
    <xf numFmtId="0" fontId="5" fillId="0" borderId="0" xfId="0" applyFont="1" applyAlignment="1">
      <alignment horizontal="left" vertical="center" wrapText="1" shrinkToFit="1"/>
    </xf>
    <xf numFmtId="0" fontId="1" fillId="0" borderId="0" xfId="0" applyFont="1" applyAlignment="1">
      <alignment vertical="center"/>
    </xf>
    <xf numFmtId="0" fontId="20" fillId="0" borderId="82" xfId="0" applyFont="1" applyBorder="1" applyAlignment="1">
      <alignment horizontal="center" vertical="center"/>
    </xf>
    <xf numFmtId="0" fontId="77" fillId="0" borderId="83" xfId="0" applyFont="1" applyBorder="1" applyAlignment="1">
      <alignment horizontal="center" vertical="center"/>
    </xf>
    <xf numFmtId="0" fontId="72" fillId="0" borderId="82" xfId="0" applyFont="1" applyBorder="1" applyAlignment="1">
      <alignment horizontal="center" vertical="center"/>
    </xf>
    <xf numFmtId="0" fontId="7" fillId="0" borderId="1" xfId="0" applyFont="1" applyBorder="1" applyAlignment="1">
      <alignment horizontal="center"/>
    </xf>
    <xf numFmtId="0" fontId="62"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horizontal="left" wrapText="1"/>
    </xf>
    <xf numFmtId="0" fontId="0" fillId="0" borderId="5" xfId="0" applyBorder="1" applyAlignment="1">
      <alignment horizontal="center" vertical="center" wrapText="1"/>
    </xf>
    <xf numFmtId="0" fontId="4" fillId="0" borderId="63" xfId="0" applyFont="1" applyBorder="1" applyAlignment="1">
      <alignment horizontal="right" vertical="center" textRotation="255"/>
    </xf>
    <xf numFmtId="0" fontId="4" fillId="0" borderId="63" xfId="0" applyFont="1" applyBorder="1" applyAlignment="1">
      <alignment horizontal="left" vertical="center"/>
    </xf>
    <xf numFmtId="0" fontId="53" fillId="0" borderId="0" xfId="0" applyFont="1" applyAlignment="1">
      <alignment horizontal="left" vertical="center" wrapText="1"/>
    </xf>
    <xf numFmtId="0" fontId="17" fillId="0" borderId="256" xfId="0" applyFont="1" applyBorder="1" applyAlignment="1">
      <alignment horizontal="center" vertical="center" wrapText="1"/>
    </xf>
    <xf numFmtId="0" fontId="17" fillId="0" borderId="103" xfId="0" applyFont="1" applyBorder="1" applyAlignment="1">
      <alignment horizontal="center" vertical="center" wrapText="1"/>
    </xf>
    <xf numFmtId="0" fontId="17" fillId="0" borderId="25" xfId="0" applyFont="1" applyBorder="1" applyAlignment="1">
      <alignment horizontal="left" vertical="center" wrapText="1"/>
    </xf>
    <xf numFmtId="0" fontId="17" fillId="0" borderId="26" xfId="0" applyFont="1" applyBorder="1" applyAlignment="1">
      <alignment horizontal="left" vertical="center" wrapText="1"/>
    </xf>
    <xf numFmtId="0" fontId="17" fillId="0" borderId="15" xfId="0" applyFont="1" applyBorder="1" applyAlignment="1">
      <alignment horizontal="left" vertical="center" wrapText="1"/>
    </xf>
    <xf numFmtId="0" fontId="17" fillId="0" borderId="63" xfId="0" applyFont="1" applyBorder="1" applyAlignment="1">
      <alignment horizontal="left" vertical="center" wrapText="1"/>
    </xf>
    <xf numFmtId="0" fontId="92" fillId="0" borderId="0" xfId="0" applyFont="1" applyAlignment="1">
      <alignment horizontal="center" vertical="center"/>
    </xf>
    <xf numFmtId="0" fontId="93" fillId="0" borderId="0" xfId="0" applyFont="1" applyAlignment="1">
      <alignment horizontal="center" vertical="center"/>
    </xf>
    <xf numFmtId="3" fontId="9" fillId="6" borderId="259" xfId="0" applyNumberFormat="1" applyFont="1" applyFill="1" applyBorder="1" applyAlignment="1" applyProtection="1">
      <alignment horizontal="center" vertical="center" wrapText="1"/>
      <protection locked="0"/>
    </xf>
    <xf numFmtId="3" fontId="9" fillId="6" borderId="216" xfId="0" applyNumberFormat="1" applyFont="1" applyFill="1" applyBorder="1" applyAlignment="1" applyProtection="1">
      <alignment horizontal="center" vertical="center" wrapText="1"/>
      <protection locked="0"/>
    </xf>
    <xf numFmtId="0" fontId="17" fillId="0" borderId="275" xfId="0" applyFont="1" applyBorder="1" applyAlignment="1">
      <alignment horizontal="center" vertical="center" wrapText="1"/>
    </xf>
    <xf numFmtId="3" fontId="9" fillId="6" borderId="131" xfId="0" applyNumberFormat="1" applyFont="1" applyFill="1" applyBorder="1" applyAlignment="1" applyProtection="1">
      <alignment horizontal="center" vertical="center" wrapText="1"/>
      <protection locked="0"/>
    </xf>
    <xf numFmtId="3" fontId="9" fillId="6" borderId="130" xfId="0" applyNumberFormat="1" applyFont="1" applyFill="1" applyBorder="1" applyAlignment="1" applyProtection="1">
      <alignment horizontal="center" vertical="center" wrapText="1"/>
      <protection locked="0"/>
    </xf>
    <xf numFmtId="3" fontId="9" fillId="6" borderId="211" xfId="0" applyNumberFormat="1" applyFont="1" applyFill="1" applyBorder="1" applyAlignment="1" applyProtection="1">
      <alignment horizontal="center" vertical="center" wrapText="1"/>
      <protection locked="0"/>
    </xf>
    <xf numFmtId="3" fontId="9" fillId="6" borderId="217" xfId="0" applyNumberFormat="1" applyFont="1" applyFill="1" applyBorder="1" applyAlignment="1" applyProtection="1">
      <alignment horizontal="center" vertical="center" wrapText="1"/>
      <protection locked="0"/>
    </xf>
    <xf numFmtId="0" fontId="90" fillId="0" borderId="55" xfId="0" applyFont="1" applyBorder="1" applyAlignment="1">
      <alignment horizontal="center" vertical="center" wrapText="1"/>
    </xf>
    <xf numFmtId="0" fontId="90" fillId="0" borderId="58" xfId="0" applyFont="1" applyBorder="1" applyAlignment="1">
      <alignment horizontal="center" vertical="center" wrapText="1"/>
    </xf>
    <xf numFmtId="3" fontId="91" fillId="0" borderId="92" xfId="0" applyNumberFormat="1" applyFont="1" applyBorder="1" applyAlignment="1">
      <alignment horizontal="center" vertical="center" wrapText="1"/>
    </xf>
    <xf numFmtId="0" fontId="91" fillId="0" borderId="90" xfId="0" applyFont="1" applyBorder="1" applyAlignment="1">
      <alignment horizontal="center" vertical="center" wrapText="1"/>
    </xf>
    <xf numFmtId="0" fontId="9" fillId="0" borderId="10" xfId="0" applyFont="1" applyBorder="1" applyAlignment="1">
      <alignment horizontal="left" vertical="top" wrapText="1"/>
    </xf>
    <xf numFmtId="0" fontId="56" fillId="0" borderId="0" xfId="0" applyFont="1" applyAlignment="1">
      <alignment vertical="center"/>
    </xf>
    <xf numFmtId="0" fontId="10" fillId="0" borderId="61" xfId="0" applyFont="1" applyBorder="1" applyAlignment="1">
      <alignment horizontal="center" vertical="center" wrapText="1"/>
    </xf>
    <xf numFmtId="0" fontId="53" fillId="0" borderId="75" xfId="0" applyFont="1" applyBorder="1" applyAlignment="1">
      <alignment horizontal="center" vertical="center" wrapText="1"/>
    </xf>
    <xf numFmtId="0" fontId="56" fillId="0" borderId="0" xfId="0" applyFont="1" applyAlignment="1">
      <alignment vertical="center" wrapText="1"/>
    </xf>
    <xf numFmtId="0" fontId="9" fillId="0" borderId="137" xfId="0" applyFont="1" applyBorder="1" applyAlignment="1">
      <alignment horizontal="left" vertical="top" wrapText="1"/>
    </xf>
    <xf numFmtId="0" fontId="0" fillId="0" borderId="122" xfId="0" applyBorder="1"/>
    <xf numFmtId="0" fontId="10" fillId="0" borderId="5" xfId="0" applyFont="1" applyBorder="1" applyAlignment="1">
      <alignment horizontal="center" vertical="center" wrapText="1"/>
    </xf>
    <xf numFmtId="0" fontId="9" fillId="0" borderId="27" xfId="0" applyFont="1" applyBorder="1" applyAlignment="1">
      <alignment horizontal="left" vertical="top" wrapText="1"/>
    </xf>
    <xf numFmtId="3" fontId="5" fillId="0" borderId="254" xfId="0" applyNumberFormat="1" applyFont="1" applyBorder="1" applyAlignment="1">
      <alignment horizontal="center" vertical="center"/>
    </xf>
    <xf numFmtId="0" fontId="0" fillId="0" borderId="215" xfId="0" applyBorder="1" applyAlignment="1">
      <alignment horizontal="center"/>
    </xf>
    <xf numFmtId="0" fontId="10" fillId="0" borderId="125" xfId="0" applyFont="1" applyBorder="1" applyAlignment="1">
      <alignment horizontal="center" vertical="center" wrapText="1"/>
    </xf>
    <xf numFmtId="0" fontId="0" fillId="0" borderId="216" xfId="0" applyBorder="1"/>
    <xf numFmtId="0" fontId="10" fillId="0" borderId="255" xfId="0" applyFont="1" applyBorder="1" applyAlignment="1">
      <alignment horizontal="center" vertical="center" wrapText="1"/>
    </xf>
    <xf numFmtId="0" fontId="0" fillId="0" borderId="130" xfId="0" applyBorder="1"/>
    <xf numFmtId="0" fontId="10" fillId="0" borderId="251" xfId="0" applyFont="1" applyBorder="1" applyAlignment="1">
      <alignment horizontal="center" vertical="center" wrapText="1"/>
    </xf>
    <xf numFmtId="0" fontId="0" fillId="0" borderId="217" xfId="0" applyBorder="1"/>
    <xf numFmtId="0" fontId="10" fillId="0" borderId="27" xfId="0" applyFont="1" applyBorder="1" applyAlignment="1">
      <alignment horizontal="left" vertical="center" wrapText="1"/>
    </xf>
    <xf numFmtId="178" fontId="54" fillId="0" borderId="0" xfId="0" applyNumberFormat="1" applyFont="1" applyAlignment="1">
      <alignment horizontal="left" vertical="center" shrinkToFit="1"/>
    </xf>
    <xf numFmtId="0" fontId="12" fillId="0" borderId="103" xfId="0" applyFont="1" applyBorder="1" applyAlignment="1">
      <alignment horizontal="center" vertical="center"/>
    </xf>
    <xf numFmtId="0" fontId="10" fillId="0" borderId="258" xfId="0" applyFont="1" applyBorder="1" applyAlignment="1">
      <alignment vertical="center" wrapText="1"/>
    </xf>
    <xf numFmtId="0" fontId="9" fillId="0" borderId="45" xfId="0" applyFont="1" applyBorder="1" applyAlignment="1">
      <alignment vertical="center" textRotation="255"/>
    </xf>
    <xf numFmtId="0" fontId="17" fillId="0" borderId="72" xfId="0" applyFont="1" applyBorder="1" applyAlignment="1">
      <alignment horizontal="center" vertical="center"/>
    </xf>
    <xf numFmtId="0" fontId="9" fillId="0" borderId="75" xfId="0" applyFont="1" applyBorder="1" applyAlignment="1">
      <alignment horizontal="center" vertical="center"/>
    </xf>
    <xf numFmtId="0" fontId="0" fillId="0" borderId="46" xfId="0" applyBorder="1"/>
    <xf numFmtId="0" fontId="9" fillId="0" borderId="58" xfId="0" applyFont="1" applyBorder="1" applyAlignment="1">
      <alignment horizontal="left" vertical="top" wrapText="1"/>
    </xf>
    <xf numFmtId="0" fontId="10" fillId="0" borderId="11" xfId="0" applyFont="1" applyBorder="1" applyAlignment="1">
      <alignment horizontal="left" vertical="center" wrapText="1"/>
    </xf>
    <xf numFmtId="0" fontId="10" fillId="0" borderId="41" xfId="0" applyFont="1" applyBorder="1" applyAlignment="1">
      <alignment vertical="center" wrapText="1"/>
    </xf>
    <xf numFmtId="3" fontId="5" fillId="0" borderId="252" xfId="0" applyNumberFormat="1" applyFont="1" applyBorder="1" applyAlignment="1">
      <alignment horizontal="center" vertical="center"/>
    </xf>
    <xf numFmtId="0" fontId="0" fillId="6" borderId="213" xfId="0" applyFill="1" applyBorder="1" applyAlignment="1">
      <alignment horizontal="center"/>
    </xf>
    <xf numFmtId="3" fontId="5" fillId="0" borderId="253" xfId="0" applyNumberFormat="1" applyFont="1" applyBorder="1" applyAlignment="1">
      <alignment horizontal="center" vertical="center"/>
    </xf>
    <xf numFmtId="0" fontId="0" fillId="0" borderId="214" xfId="0" applyBorder="1" applyAlignment="1">
      <alignment horizontal="center"/>
    </xf>
    <xf numFmtId="0" fontId="9" fillId="0" borderId="28" xfId="0" applyFont="1" applyBorder="1" applyAlignment="1">
      <alignment horizontal="left" vertical="top" wrapText="1"/>
    </xf>
    <xf numFmtId="0" fontId="4" fillId="0" borderId="45" xfId="0" applyFont="1" applyBorder="1" applyAlignment="1">
      <alignment vertical="center" textRotation="255"/>
    </xf>
    <xf numFmtId="0" fontId="47" fillId="0" borderId="0" xfId="0" applyFont="1" applyAlignment="1">
      <alignment vertical="center"/>
    </xf>
    <xf numFmtId="0" fontId="52" fillId="0" borderId="101" xfId="0" applyFont="1" applyBorder="1" applyAlignment="1">
      <alignment horizontal="center" vertical="center"/>
    </xf>
  </cellXfs>
  <cellStyles count="2">
    <cellStyle name="標準" xfId="0" builtinId="0"/>
    <cellStyle name="標準 2" xfId="1" xr:uid="{00000000-0005-0000-0000-000001000000}"/>
  </cellStyles>
  <dxfs count="86">
    <dxf>
      <fill>
        <patternFill>
          <bgColor rgb="FFD9D9D9"/>
        </patternFill>
      </fill>
    </dxf>
    <dxf>
      <fill>
        <patternFill>
          <bgColor rgb="FFD9D9D9"/>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rgb="FFD9D9D9"/>
        </patternFill>
      </fill>
    </dxf>
    <dxf>
      <fill>
        <patternFill>
          <bgColor rgb="FFD9D9D9"/>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ill>
        <patternFill>
          <bgColor rgb="FFFFC7CE"/>
        </patternFill>
      </fill>
    </dxf>
    <dxf>
      <fill>
        <patternFill>
          <bgColor theme="5" tint="0.79998168889431442"/>
        </patternFill>
      </fill>
    </dxf>
    <dxf>
      <fill>
        <patternFill>
          <bgColor rgb="FFD9D9D9"/>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theme="5" tint="0.79998168889431442"/>
        </patternFill>
      </fill>
    </dxf>
    <dxf>
      <fill>
        <patternFill>
          <bgColor rgb="FFD9D9D9"/>
        </patternFill>
      </fill>
    </dxf>
    <dxf>
      <fill>
        <patternFill>
          <bgColor rgb="FFD9D9D9"/>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ill>
        <patternFill>
          <bgColor theme="5" tint="0.79998168889431442"/>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theme="5" tint="0.79998168889431442"/>
        </patternFill>
      </fill>
    </dxf>
    <dxf>
      <fill>
        <patternFill>
          <bgColor rgb="FFD9D9D9"/>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D9D9D9"/>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ill>
        <patternFill>
          <bgColor theme="5" tint="0.79998168889431442"/>
        </patternFill>
      </fill>
    </dxf>
    <dxf>
      <fill>
        <patternFill>
          <bgColor rgb="FFD9D9D9"/>
        </patternFill>
      </fill>
    </dxf>
    <dxf>
      <fill>
        <patternFill>
          <bgColor theme="5" tint="0.79998168889431442"/>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rgb="FFD9D9D9"/>
        </patternFill>
      </fill>
    </dxf>
    <dxf>
      <fill>
        <patternFill>
          <bgColor theme="5" tint="0.79998168889431442"/>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rgb="FFD9D9D9"/>
        </patternFill>
      </fill>
    </dxf>
    <dxf>
      <fill>
        <patternFill>
          <bgColor rgb="FFFFC7CE"/>
        </patternFill>
      </fill>
    </dxf>
    <dxf>
      <fill>
        <patternFill>
          <bgColor rgb="FFC6EFCE"/>
        </patternFill>
      </fill>
    </dxf>
    <dxf>
      <fill>
        <patternFill>
          <bgColor rgb="FFFFC7CE"/>
        </patternFill>
      </fill>
    </dxf>
    <dxf>
      <fill>
        <patternFill>
          <bgColor rgb="FFC6EFCE"/>
        </patternFill>
      </fill>
    </dxf>
    <dxf>
      <font>
        <color rgb="FF006100"/>
      </font>
      <fill>
        <patternFill>
          <bgColor rgb="FFC6EFCE"/>
        </patternFill>
      </fill>
    </dxf>
    <dxf>
      <font>
        <color rgb="FF9C0006"/>
      </font>
      <fill>
        <patternFill>
          <bgColor rgb="FFFFC7CE"/>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rgb="FFD9D9D9"/>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rgb="FFD9D9D9"/>
        </patternFill>
      </fill>
    </dxf>
    <dxf>
      <font>
        <color rgb="FF006100"/>
      </font>
      <fill>
        <patternFill>
          <bgColor rgb="FFC6EFCE"/>
        </patternFill>
      </fill>
    </dxf>
    <dxf>
      <font>
        <color rgb="FF9C0006"/>
      </font>
      <fill>
        <patternFill>
          <bgColor rgb="FFFFC7CE"/>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850900</xdr:colOff>
      <xdr:row>3</xdr:row>
      <xdr:rowOff>25400</xdr:rowOff>
    </xdr:from>
    <xdr:to>
      <xdr:col>6</xdr:col>
      <xdr:colOff>215852</xdr:colOff>
      <xdr:row>3</xdr:row>
      <xdr:rowOff>309932</xdr:rowOff>
    </xdr:to>
    <xdr:sp macro="" textlink="">
      <xdr:nvSpPr>
        <xdr:cNvPr id="2" name="テキスト ボックス 1">
          <a:extLst>
            <a:ext uri="{FF2B5EF4-FFF2-40B4-BE49-F238E27FC236}">
              <a16:creationId xmlns:a16="http://schemas.microsoft.com/office/drawing/2014/main" id="{17CBBF65-5952-1E43-B2D9-21B7E3374B63}"/>
            </a:ext>
          </a:extLst>
        </xdr:cNvPr>
        <xdr:cNvSpPr txBox="1"/>
      </xdr:nvSpPr>
      <xdr:spPr>
        <a:xfrm>
          <a:off x="5168900" y="812800"/>
          <a:ext cx="431752" cy="284532"/>
        </a:xfrm>
        <a:prstGeom prst="rect">
          <a:avLst/>
        </a:prstGeom>
        <a:noFill/>
        <a:ln w="9525" cmpd="sng">
          <a:no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1" i="0" u="none" strike="noStrike" kern="0" cap="none" spc="0" normalizeH="0" baseline="0" noProof="0">
              <a:ln>
                <a:noFill/>
              </a:ln>
              <a:solidFill>
                <a:srgbClr val="000000"/>
              </a:solidFill>
              <a:effectLst/>
              <a:uLnTx/>
              <a:uFillTx/>
              <a:latin typeface="ＭＳ Ｐゴシック"/>
              <a:ea typeface="ＭＳ Ｐゴシック"/>
              <a:cs typeface="+mn-cs"/>
            </a:rPr>
            <a:t>👉</a:t>
          </a:r>
          <a:endParaRPr kumimoji="1" lang="ja-JP" altLang="en-US" sz="1600" b="1"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6</xdr:col>
      <xdr:colOff>212725</xdr:colOff>
      <xdr:row>3</xdr:row>
      <xdr:rowOff>53975</xdr:rowOff>
    </xdr:from>
    <xdr:to>
      <xdr:col>6</xdr:col>
      <xdr:colOff>1055370</xdr:colOff>
      <xdr:row>3</xdr:row>
      <xdr:rowOff>327101</xdr:rowOff>
    </xdr:to>
    <xdr:sp macro="" textlink="">
      <xdr:nvSpPr>
        <xdr:cNvPr id="3" name="テキスト ボックス 2">
          <a:extLst>
            <a:ext uri="{FF2B5EF4-FFF2-40B4-BE49-F238E27FC236}">
              <a16:creationId xmlns:a16="http://schemas.microsoft.com/office/drawing/2014/main" id="{4CD6E8B5-B881-8F4C-AC44-C34EC075BB97}"/>
            </a:ext>
          </a:extLst>
        </xdr:cNvPr>
        <xdr:cNvSpPr txBox="1"/>
      </xdr:nvSpPr>
      <xdr:spPr>
        <a:xfrm>
          <a:off x="5597525" y="841375"/>
          <a:ext cx="842645" cy="273126"/>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実人数</a:t>
          </a:r>
        </a:p>
      </xdr:txBody>
    </xdr:sp>
    <xdr:clientData/>
  </xdr:twoCellAnchor>
  <xdr:twoCellAnchor>
    <xdr:from>
      <xdr:col>0</xdr:col>
      <xdr:colOff>25400</xdr:colOff>
      <xdr:row>15</xdr:row>
      <xdr:rowOff>12700</xdr:rowOff>
    </xdr:from>
    <xdr:to>
      <xdr:col>4</xdr:col>
      <xdr:colOff>25400</xdr:colOff>
      <xdr:row>17</xdr:row>
      <xdr:rowOff>12700</xdr:rowOff>
    </xdr:to>
    <xdr:cxnSp macro="">
      <xdr:nvCxnSpPr>
        <xdr:cNvPr id="4" name="直線コネクタ 5">
          <a:extLst>
            <a:ext uri="{FF2B5EF4-FFF2-40B4-BE49-F238E27FC236}">
              <a16:creationId xmlns:a16="http://schemas.microsoft.com/office/drawing/2014/main" id="{DC979E23-E3D4-1347-B611-02C84D886B32}"/>
            </a:ext>
          </a:extLst>
        </xdr:cNvPr>
        <xdr:cNvCxnSpPr>
          <a:cxnSpLocks noChangeShapeType="1"/>
        </xdr:cNvCxnSpPr>
      </xdr:nvCxnSpPr>
      <xdr:spPr bwMode="auto">
        <a:xfrm>
          <a:off x="25400" y="3606800"/>
          <a:ext cx="3251200" cy="508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3</xdr:col>
      <xdr:colOff>713105</xdr:colOff>
      <xdr:row>15</xdr:row>
      <xdr:rowOff>25400</xdr:rowOff>
    </xdr:from>
    <xdr:ext cx="836295" cy="259045"/>
    <xdr:sp macro="" textlink="">
      <xdr:nvSpPr>
        <xdr:cNvPr id="5" name="テキスト ボックス 4">
          <a:extLst>
            <a:ext uri="{FF2B5EF4-FFF2-40B4-BE49-F238E27FC236}">
              <a16:creationId xmlns:a16="http://schemas.microsoft.com/office/drawing/2014/main" id="{520872AA-9ACA-4F4F-A281-297CA75A7FD1}"/>
            </a:ext>
          </a:extLst>
        </xdr:cNvPr>
        <xdr:cNvSpPr txBox="1"/>
      </xdr:nvSpPr>
      <xdr:spPr>
        <a:xfrm>
          <a:off x="3151505" y="3619500"/>
          <a:ext cx="83629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雇用形態</a:t>
          </a:r>
        </a:p>
      </xdr:txBody>
    </xdr:sp>
    <xdr:clientData/>
  </xdr:oneCellAnchor>
  <xdr:oneCellAnchor>
    <xdr:from>
      <xdr:col>0</xdr:col>
      <xdr:colOff>24130</xdr:colOff>
      <xdr:row>15</xdr:row>
      <xdr:rowOff>238125</xdr:rowOff>
    </xdr:from>
    <xdr:ext cx="809452" cy="265363"/>
    <xdr:sp macro="" textlink="">
      <xdr:nvSpPr>
        <xdr:cNvPr id="6" name="テキスト ボックス 5">
          <a:extLst>
            <a:ext uri="{FF2B5EF4-FFF2-40B4-BE49-F238E27FC236}">
              <a16:creationId xmlns:a16="http://schemas.microsoft.com/office/drawing/2014/main" id="{332737F9-1BF3-634B-9033-00B670BF9401}"/>
            </a:ext>
          </a:extLst>
        </xdr:cNvPr>
        <xdr:cNvSpPr txBox="1"/>
      </xdr:nvSpPr>
      <xdr:spPr>
        <a:xfrm>
          <a:off x="24130" y="3832225"/>
          <a:ext cx="809452" cy="2653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職種</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14</xdr:row>
      <xdr:rowOff>114300</xdr:rowOff>
    </xdr:from>
    <xdr:to>
      <xdr:col>26</xdr:col>
      <xdr:colOff>323850</xdr:colOff>
      <xdr:row>16</xdr:row>
      <xdr:rowOff>133350</xdr:rowOff>
    </xdr:to>
    <xdr:sp macro="" textlink="">
      <xdr:nvSpPr>
        <xdr:cNvPr id="2" name="角丸四角形吹き出し 15">
          <a:extLst>
            <a:ext uri="{FF2B5EF4-FFF2-40B4-BE49-F238E27FC236}">
              <a16:creationId xmlns:a16="http://schemas.microsoft.com/office/drawing/2014/main" id="{B12952D6-D274-5C4A-BE8E-40E53835B730}"/>
            </a:ext>
          </a:extLst>
        </xdr:cNvPr>
        <xdr:cNvSpPr/>
      </xdr:nvSpPr>
      <xdr:spPr bwMode="auto">
        <a:xfrm>
          <a:off x="7375525" y="3683000"/>
          <a:ext cx="3552825" cy="488950"/>
        </a:xfrm>
        <a:prstGeom prst="wedgeRoundRectCallout">
          <a:avLst>
            <a:gd name="adj1" fmla="val -67146"/>
            <a:gd name="adj2" fmla="val -90383"/>
            <a:gd name="adj3" fmla="val 16667"/>
          </a:avLst>
        </a:prstGeom>
        <a:solidFill>
          <a:schemeClr val="bg1">
            <a:lumMod val="95000"/>
          </a:schemeClr>
        </a:solidFill>
        <a:ln w="9525" cap="flat" cmpd="sng" algn="ctr">
          <a:solidFill>
            <a:srgbClr val="000000"/>
          </a:solidFill>
          <a:prstDash val="solid"/>
          <a:round/>
          <a:headEnd type="none" w="med" len="med"/>
          <a:tailEnd type="arrow"/>
        </a:ln>
        <a:effectLst/>
      </xdr:spPr>
      <xdr:txBody>
        <a:bodyPr rtlCol="0" anchor="ctr"/>
        <a:lstStyle/>
        <a:p>
          <a:pPr algn="l" rtl="0">
            <a:lnSpc>
              <a:spcPts val="1300"/>
            </a:lnSpc>
            <a:defRPr sz="1000"/>
          </a:pPr>
          <a:r>
            <a:rPr lang="ja-JP" altLang="en-US" sz="1100" b="0" i="0" u="none" strike="noStrike" baseline="0">
              <a:solidFill>
                <a:sysClr val="windowText" lastClr="000000"/>
              </a:solidFill>
              <a:latin typeface="+mj-ea"/>
              <a:ea typeface="+mj-ea"/>
            </a:rPr>
            <a:t>★問１の正規職員の合計人数と必ず一致します。</a:t>
          </a:r>
          <a:endParaRPr lang="en-US" altLang="ja-JP" sz="1100" b="0" i="0" u="none" strike="noStrike" baseline="0">
            <a:solidFill>
              <a:sysClr val="windowText" lastClr="000000"/>
            </a:solidFill>
            <a:latin typeface="+mj-ea"/>
            <a:ea typeface="+mj-ea"/>
          </a:endParaRPr>
        </a:p>
        <a:p>
          <a:pPr algn="l" rtl="0">
            <a:lnSpc>
              <a:spcPts val="1300"/>
            </a:lnSpc>
            <a:defRPr sz="1000"/>
          </a:pPr>
          <a:r>
            <a:rPr lang="ja-JP" altLang="en-US" sz="1100" b="0" i="0" u="none" strike="noStrike" baseline="0">
              <a:solidFill>
                <a:sysClr val="windowText" lastClr="000000"/>
              </a:solidFill>
              <a:latin typeface="+mj-ea"/>
              <a:ea typeface="+mj-ea"/>
            </a:rPr>
            <a:t>　合計が合っていることをご確認ください。</a:t>
          </a:r>
        </a:p>
      </xdr:txBody>
    </xdr:sp>
    <xdr:clientData/>
  </xdr:twoCellAnchor>
  <xdr:twoCellAnchor>
    <xdr:from>
      <xdr:col>20</xdr:col>
      <xdr:colOff>203200</xdr:colOff>
      <xdr:row>29</xdr:row>
      <xdr:rowOff>95250</xdr:rowOff>
    </xdr:from>
    <xdr:to>
      <xdr:col>26</xdr:col>
      <xdr:colOff>327025</xdr:colOff>
      <xdr:row>31</xdr:row>
      <xdr:rowOff>149225</xdr:rowOff>
    </xdr:to>
    <xdr:sp macro="" textlink="">
      <xdr:nvSpPr>
        <xdr:cNvPr id="3" name="角丸四角形吹き出し 15">
          <a:extLst>
            <a:ext uri="{FF2B5EF4-FFF2-40B4-BE49-F238E27FC236}">
              <a16:creationId xmlns:a16="http://schemas.microsoft.com/office/drawing/2014/main" id="{E1446A3F-DD93-4740-90B0-BC6F4E146D8E}"/>
            </a:ext>
          </a:extLst>
        </xdr:cNvPr>
        <xdr:cNvSpPr/>
      </xdr:nvSpPr>
      <xdr:spPr bwMode="auto">
        <a:xfrm>
          <a:off x="7378700" y="7575550"/>
          <a:ext cx="3552825" cy="523875"/>
        </a:xfrm>
        <a:prstGeom prst="wedgeRoundRectCallout">
          <a:avLst>
            <a:gd name="adj1" fmla="val -66788"/>
            <a:gd name="adj2" fmla="val -83283"/>
            <a:gd name="adj3" fmla="val 16667"/>
          </a:avLst>
        </a:prstGeom>
        <a:solidFill>
          <a:schemeClr val="bg1">
            <a:lumMod val="95000"/>
          </a:schemeClr>
        </a:solidFill>
        <a:ln w="9525" cap="flat" cmpd="sng" algn="ctr">
          <a:solidFill>
            <a:srgbClr val="000000"/>
          </a:solidFill>
          <a:prstDash val="solid"/>
          <a:round/>
          <a:headEnd type="none" w="med" len="med"/>
          <a:tailEnd type="arrow"/>
        </a:ln>
        <a:effectLst/>
      </xdr:spPr>
      <xdr:txBody>
        <a:bodyPr rtlCol="0" anchor="ctr"/>
        <a:lstStyle/>
        <a:p>
          <a:pPr algn="l" rtl="0">
            <a:lnSpc>
              <a:spcPts val="1300"/>
            </a:lnSpc>
            <a:defRPr sz="1000"/>
          </a:pPr>
          <a:r>
            <a:rPr lang="ja-JP" altLang="en-US" sz="1100" b="0" i="0" u="none" strike="noStrike" baseline="0">
              <a:solidFill>
                <a:sysClr val="windowText" lastClr="000000"/>
              </a:solidFill>
              <a:latin typeface="+mj-ea"/>
              <a:ea typeface="+mj-ea"/>
            </a:rPr>
            <a:t>★問１の非正規職員の合計人数と必ず一致します。</a:t>
          </a:r>
          <a:endParaRPr lang="en-US" altLang="ja-JP" sz="1100" b="0" i="0" u="none" strike="noStrike" baseline="0">
            <a:solidFill>
              <a:sysClr val="windowText" lastClr="000000"/>
            </a:solidFill>
            <a:latin typeface="+mj-ea"/>
            <a:ea typeface="+mj-ea"/>
          </a:endParaRPr>
        </a:p>
        <a:p>
          <a:pPr algn="l" rtl="0">
            <a:lnSpc>
              <a:spcPts val="1300"/>
            </a:lnSpc>
            <a:defRPr sz="1000"/>
          </a:pPr>
          <a:r>
            <a:rPr lang="ja-JP" altLang="en-US" sz="1100" b="0" i="0" u="none" strike="noStrike" baseline="0">
              <a:solidFill>
                <a:sysClr val="windowText" lastClr="000000"/>
              </a:solidFill>
              <a:latin typeface="+mj-ea"/>
              <a:ea typeface="+mj-ea"/>
            </a:rPr>
            <a:t>　合計が合っていることをご確認ください。</a:t>
          </a:r>
        </a:p>
      </xdr:txBody>
    </xdr:sp>
    <xdr:clientData/>
  </xdr:twoCellAnchor>
  <xdr:oneCellAnchor>
    <xdr:from>
      <xdr:col>4</xdr:col>
      <xdr:colOff>88900</xdr:colOff>
      <xdr:row>5</xdr:row>
      <xdr:rowOff>50800</xdr:rowOff>
    </xdr:from>
    <xdr:ext cx="892175" cy="259045"/>
    <xdr:sp macro="" textlink="">
      <xdr:nvSpPr>
        <xdr:cNvPr id="4" name="テキスト ボックス 3">
          <a:extLst>
            <a:ext uri="{FF2B5EF4-FFF2-40B4-BE49-F238E27FC236}">
              <a16:creationId xmlns:a16="http://schemas.microsoft.com/office/drawing/2014/main" id="{454A34C0-4BCC-F549-9ED2-513B26073638}"/>
            </a:ext>
          </a:extLst>
        </xdr:cNvPr>
        <xdr:cNvSpPr txBox="1"/>
      </xdr:nvSpPr>
      <xdr:spPr>
        <a:xfrm>
          <a:off x="1193800" y="1028700"/>
          <a:ext cx="89217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勤続年数</a:t>
          </a:r>
        </a:p>
      </xdr:txBody>
    </xdr:sp>
    <xdr:clientData/>
  </xdr:oneCellAnchor>
  <xdr:oneCellAnchor>
    <xdr:from>
      <xdr:col>1</xdr:col>
      <xdr:colOff>38100</xdr:colOff>
      <xdr:row>6</xdr:row>
      <xdr:rowOff>31750</xdr:rowOff>
    </xdr:from>
    <xdr:ext cx="1574516" cy="265862"/>
    <xdr:sp macro="" textlink="">
      <xdr:nvSpPr>
        <xdr:cNvPr id="5" name="テキスト ボックス 4">
          <a:extLst>
            <a:ext uri="{FF2B5EF4-FFF2-40B4-BE49-F238E27FC236}">
              <a16:creationId xmlns:a16="http://schemas.microsoft.com/office/drawing/2014/main" id="{6F218753-BC56-184E-9B17-EB1DEACAB4CF}"/>
            </a:ext>
          </a:extLst>
        </xdr:cNvPr>
        <xdr:cNvSpPr txBox="1"/>
      </xdr:nvSpPr>
      <xdr:spPr>
        <a:xfrm>
          <a:off x="190500" y="1263650"/>
          <a:ext cx="1574516" cy="2658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年齢構成</a:t>
          </a:r>
        </a:p>
      </xdr:txBody>
    </xdr:sp>
    <xdr:clientData/>
  </xdr:oneCellAnchor>
  <xdr:oneCellAnchor>
    <xdr:from>
      <xdr:col>4</xdr:col>
      <xdr:colOff>123825</xdr:colOff>
      <xdr:row>20</xdr:row>
      <xdr:rowOff>95250</xdr:rowOff>
    </xdr:from>
    <xdr:ext cx="815163" cy="259045"/>
    <xdr:sp macro="" textlink="">
      <xdr:nvSpPr>
        <xdr:cNvPr id="6" name="テキスト ボックス 5">
          <a:extLst>
            <a:ext uri="{FF2B5EF4-FFF2-40B4-BE49-F238E27FC236}">
              <a16:creationId xmlns:a16="http://schemas.microsoft.com/office/drawing/2014/main" id="{91F164E4-ED4B-8741-917F-C41A30B76F84}"/>
            </a:ext>
          </a:extLst>
        </xdr:cNvPr>
        <xdr:cNvSpPr txBox="1"/>
      </xdr:nvSpPr>
      <xdr:spPr>
        <a:xfrm>
          <a:off x="1228725" y="4984750"/>
          <a:ext cx="81516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勤続年数</a:t>
          </a:r>
        </a:p>
      </xdr:txBody>
    </xdr:sp>
    <xdr:clientData/>
  </xdr:oneCellAnchor>
  <xdr:oneCellAnchor>
    <xdr:from>
      <xdr:col>1</xdr:col>
      <xdr:colOff>76200</xdr:colOff>
      <xdr:row>21</xdr:row>
      <xdr:rowOff>79375</xdr:rowOff>
    </xdr:from>
    <xdr:ext cx="971550" cy="265862"/>
    <xdr:sp macro="" textlink="">
      <xdr:nvSpPr>
        <xdr:cNvPr id="7" name="テキスト ボックス 6">
          <a:extLst>
            <a:ext uri="{FF2B5EF4-FFF2-40B4-BE49-F238E27FC236}">
              <a16:creationId xmlns:a16="http://schemas.microsoft.com/office/drawing/2014/main" id="{504A4506-DCEC-8940-A613-3B1611D4654D}"/>
            </a:ext>
          </a:extLst>
        </xdr:cNvPr>
        <xdr:cNvSpPr txBox="1"/>
      </xdr:nvSpPr>
      <xdr:spPr>
        <a:xfrm>
          <a:off x="228600" y="5222875"/>
          <a:ext cx="971550" cy="2658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年齢構成</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10</xdr:col>
      <xdr:colOff>431800</xdr:colOff>
      <xdr:row>2</xdr:row>
      <xdr:rowOff>25400</xdr:rowOff>
    </xdr:from>
    <xdr:to>
      <xdr:col>11</xdr:col>
      <xdr:colOff>288925</xdr:colOff>
      <xdr:row>4</xdr:row>
      <xdr:rowOff>151182</xdr:rowOff>
    </xdr:to>
    <xdr:sp macro="" textlink="">
      <xdr:nvSpPr>
        <xdr:cNvPr id="3" name="テキスト ボックス 2">
          <a:extLst>
            <a:ext uri="{FF2B5EF4-FFF2-40B4-BE49-F238E27FC236}">
              <a16:creationId xmlns:a16="http://schemas.microsoft.com/office/drawing/2014/main" id="{6FDDA5B6-0236-A448-ADF7-51A4BCD99FE2}"/>
            </a:ext>
          </a:extLst>
        </xdr:cNvPr>
        <xdr:cNvSpPr txBox="1"/>
      </xdr:nvSpPr>
      <xdr:spPr>
        <a:xfrm>
          <a:off x="5346700" y="482600"/>
          <a:ext cx="479425" cy="443282"/>
        </a:xfrm>
        <a:prstGeom prst="rect">
          <a:avLst/>
        </a:prstGeom>
        <a:noFill/>
        <a:ln w="9525" cmpd="sng">
          <a:no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1" i="0" u="none" strike="noStrike" kern="0" cap="none" spc="0" normalizeH="0" baseline="0" noProof="0">
              <a:ln>
                <a:noFill/>
              </a:ln>
              <a:solidFill>
                <a:srgbClr val="000000"/>
              </a:solidFill>
              <a:effectLst/>
              <a:uLnTx/>
              <a:uFillTx/>
              <a:latin typeface="ＭＳ Ｐゴシック"/>
              <a:ea typeface="ＭＳ Ｐゴシック"/>
              <a:cs typeface="+mn-cs"/>
            </a:rPr>
            <a:t>👉</a:t>
          </a:r>
          <a:endParaRPr kumimoji="1" lang="ja-JP" altLang="en-US" sz="1600" b="1"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0</xdr:col>
      <xdr:colOff>0</xdr:colOff>
      <xdr:row>2</xdr:row>
      <xdr:rowOff>304800</xdr:rowOff>
    </xdr:from>
    <xdr:to>
      <xdr:col>11</xdr:col>
      <xdr:colOff>240028</xdr:colOff>
      <xdr:row>4</xdr:row>
      <xdr:rowOff>273050</xdr:rowOff>
    </xdr:to>
    <xdr:sp macro="" textlink="">
      <xdr:nvSpPr>
        <xdr:cNvPr id="4" name="テキスト ボックス 3">
          <a:extLst>
            <a:ext uri="{FF2B5EF4-FFF2-40B4-BE49-F238E27FC236}">
              <a16:creationId xmlns:a16="http://schemas.microsoft.com/office/drawing/2014/main" id="{49CF4CD9-9C86-FB4D-8323-EEAB9BAAD6AB}"/>
            </a:ext>
          </a:extLst>
        </xdr:cNvPr>
        <xdr:cNvSpPr txBox="1"/>
      </xdr:nvSpPr>
      <xdr:spPr>
        <a:xfrm>
          <a:off x="0" y="762000"/>
          <a:ext cx="577722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en-US" altLang="ja-JP" sz="1100"/>
            <a:t>※</a:t>
          </a:r>
          <a:r>
            <a:rPr kumimoji="1" lang="ja-JP" altLang="en-US" sz="1100"/>
            <a:t>　１人が２つ以上の資格を保有している場合はそれぞれの資格に計上します）</a:t>
          </a:r>
        </a:p>
      </xdr:txBody>
    </xdr:sp>
    <xdr:clientData/>
  </xdr:twoCellAnchor>
  <xdr:twoCellAnchor>
    <xdr:from>
      <xdr:col>11</xdr:col>
      <xdr:colOff>257175</xdr:colOff>
      <xdr:row>2</xdr:row>
      <xdr:rowOff>127000</xdr:rowOff>
    </xdr:from>
    <xdr:to>
      <xdr:col>12</xdr:col>
      <xdr:colOff>571500</xdr:colOff>
      <xdr:row>3</xdr:row>
      <xdr:rowOff>85801</xdr:rowOff>
    </xdr:to>
    <xdr:sp macro="" textlink="">
      <xdr:nvSpPr>
        <xdr:cNvPr id="5" name="テキスト ボックス 4">
          <a:extLst>
            <a:ext uri="{FF2B5EF4-FFF2-40B4-BE49-F238E27FC236}">
              <a16:creationId xmlns:a16="http://schemas.microsoft.com/office/drawing/2014/main" id="{E44C2E50-5B69-FC4B-8604-4E1E5AEDEBEF}"/>
            </a:ext>
          </a:extLst>
        </xdr:cNvPr>
        <xdr:cNvSpPr txBox="1"/>
      </xdr:nvSpPr>
      <xdr:spPr>
        <a:xfrm>
          <a:off x="5946775" y="127000"/>
          <a:ext cx="936625" cy="276301"/>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rPr>
            <a:t>のべ</a:t>
          </a:r>
          <a:r>
            <a:rPr kumimoji="1" lang="ja-JP" altLang="en-US" sz="1100"/>
            <a:t>人数</a:t>
          </a:r>
        </a:p>
      </xdr:txBody>
    </xdr:sp>
    <xdr:clientData/>
  </xdr:twoCellAnchor>
  <xdr:twoCellAnchor>
    <xdr:from>
      <xdr:col>0</xdr:col>
      <xdr:colOff>0</xdr:colOff>
      <xdr:row>3</xdr:row>
      <xdr:rowOff>3175</xdr:rowOff>
    </xdr:from>
    <xdr:to>
      <xdr:col>11</xdr:col>
      <xdr:colOff>87628</xdr:colOff>
      <xdr:row>4</xdr:row>
      <xdr:rowOff>123825</xdr:rowOff>
    </xdr:to>
    <xdr:sp macro="" textlink="">
      <xdr:nvSpPr>
        <xdr:cNvPr id="7" name="テキスト ボックス 6">
          <a:extLst>
            <a:ext uri="{FF2B5EF4-FFF2-40B4-BE49-F238E27FC236}">
              <a16:creationId xmlns:a16="http://schemas.microsoft.com/office/drawing/2014/main" id="{4E7820BE-31C7-F745-9FFA-1D2476995D80}"/>
            </a:ext>
          </a:extLst>
        </xdr:cNvPr>
        <xdr:cNvSpPr txBox="1"/>
      </xdr:nvSpPr>
      <xdr:spPr>
        <a:xfrm>
          <a:off x="0" y="320675"/>
          <a:ext cx="577722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MS PGothic" panose="020B0600070205080204" pitchFamily="34" charset="-128"/>
              <a:ea typeface="MS PGothic" panose="020B0600070205080204" pitchFamily="34" charset="-128"/>
            </a:rPr>
            <a:t>　（</a:t>
          </a:r>
          <a:r>
            <a:rPr kumimoji="1" lang="en-US" altLang="ja-JP" sz="1100" b="0">
              <a:latin typeface="MS PGothic" panose="020B0600070205080204" pitchFamily="34" charset="-128"/>
              <a:ea typeface="MS PGothic" panose="020B0600070205080204" pitchFamily="34" charset="-128"/>
            </a:rPr>
            <a:t>※</a:t>
          </a:r>
          <a:r>
            <a:rPr kumimoji="1" lang="ja-JP" altLang="en-US" sz="1100" b="0">
              <a:latin typeface="MS PGothic" panose="020B0600070205080204" pitchFamily="34" charset="-128"/>
              <a:ea typeface="MS PGothic" panose="020B0600070205080204" pitchFamily="34" charset="-128"/>
            </a:rPr>
            <a:t>　１人が２つ以上の資格を保有している場合はそれぞれの資格に計上します）</a:t>
          </a:r>
        </a:p>
      </xdr:txBody>
    </xdr:sp>
    <xdr:clientData/>
  </xdr:twoCellAnchor>
  <xdr:oneCellAnchor>
    <xdr:from>
      <xdr:col>5</xdr:col>
      <xdr:colOff>179705</xdr:colOff>
      <xdr:row>5</xdr:row>
      <xdr:rowOff>38100</xdr:rowOff>
    </xdr:from>
    <xdr:ext cx="868045" cy="259045"/>
    <xdr:sp macro="" textlink="">
      <xdr:nvSpPr>
        <xdr:cNvPr id="2" name="テキスト ボックス 1">
          <a:extLst>
            <a:ext uri="{FF2B5EF4-FFF2-40B4-BE49-F238E27FC236}">
              <a16:creationId xmlns:a16="http://schemas.microsoft.com/office/drawing/2014/main" id="{81682C1C-5B65-7E4E-A038-4E220B79B19A}"/>
            </a:ext>
          </a:extLst>
        </xdr:cNvPr>
        <xdr:cNvSpPr txBox="1"/>
      </xdr:nvSpPr>
      <xdr:spPr>
        <a:xfrm>
          <a:off x="2249805" y="1346200"/>
          <a:ext cx="8680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雇用形態</a:t>
          </a:r>
        </a:p>
      </xdr:txBody>
    </xdr:sp>
    <xdr:clientData/>
  </xdr:oneCellAnchor>
  <xdr:oneCellAnchor>
    <xdr:from>
      <xdr:col>1</xdr:col>
      <xdr:colOff>12700</xdr:colOff>
      <xdr:row>5</xdr:row>
      <xdr:rowOff>222250</xdr:rowOff>
    </xdr:from>
    <xdr:ext cx="611101" cy="259045"/>
    <xdr:sp macro="" textlink="">
      <xdr:nvSpPr>
        <xdr:cNvPr id="6" name="テキスト ボックス 5">
          <a:extLst>
            <a:ext uri="{FF2B5EF4-FFF2-40B4-BE49-F238E27FC236}">
              <a16:creationId xmlns:a16="http://schemas.microsoft.com/office/drawing/2014/main" id="{15752FC9-A826-3C4D-9311-119B3D0DDA21}"/>
            </a:ext>
          </a:extLst>
        </xdr:cNvPr>
        <xdr:cNvSpPr txBox="1"/>
      </xdr:nvSpPr>
      <xdr:spPr>
        <a:xfrm>
          <a:off x="165100" y="1530350"/>
          <a:ext cx="61110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資格</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15</xdr:col>
      <xdr:colOff>3175</xdr:colOff>
      <xdr:row>2</xdr:row>
      <xdr:rowOff>69850</xdr:rowOff>
    </xdr:from>
    <xdr:to>
      <xdr:col>16</xdr:col>
      <xdr:colOff>458470</xdr:colOff>
      <xdr:row>3</xdr:row>
      <xdr:rowOff>28651</xdr:rowOff>
    </xdr:to>
    <xdr:sp macro="" textlink="">
      <xdr:nvSpPr>
        <xdr:cNvPr id="2" name="テキスト ボックス 1">
          <a:extLst>
            <a:ext uri="{FF2B5EF4-FFF2-40B4-BE49-F238E27FC236}">
              <a16:creationId xmlns:a16="http://schemas.microsoft.com/office/drawing/2014/main" id="{3D919ABB-65A3-7242-ADCD-D4AE52F5DE8A}"/>
            </a:ext>
          </a:extLst>
        </xdr:cNvPr>
        <xdr:cNvSpPr txBox="1"/>
      </xdr:nvSpPr>
      <xdr:spPr>
        <a:xfrm>
          <a:off x="6022975" y="527050"/>
          <a:ext cx="848995" cy="276301"/>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実人数</a:t>
          </a:r>
        </a:p>
      </xdr:txBody>
    </xdr:sp>
    <xdr:clientData/>
  </xdr:twoCellAnchor>
  <xdr:twoCellAnchor>
    <xdr:from>
      <xdr:col>13</xdr:col>
      <xdr:colOff>355600</xdr:colOff>
      <xdr:row>2</xdr:row>
      <xdr:rowOff>50800</xdr:rowOff>
    </xdr:from>
    <xdr:to>
      <xdr:col>15</xdr:col>
      <xdr:colOff>3127</xdr:colOff>
      <xdr:row>3</xdr:row>
      <xdr:rowOff>21007</xdr:rowOff>
    </xdr:to>
    <xdr:sp macro="" textlink="">
      <xdr:nvSpPr>
        <xdr:cNvPr id="3" name="テキスト ボックス 2">
          <a:extLst>
            <a:ext uri="{FF2B5EF4-FFF2-40B4-BE49-F238E27FC236}">
              <a16:creationId xmlns:a16="http://schemas.microsoft.com/office/drawing/2014/main" id="{02B3E879-58F9-9A43-B963-CB9E7086A10A}"/>
            </a:ext>
          </a:extLst>
        </xdr:cNvPr>
        <xdr:cNvSpPr txBox="1"/>
      </xdr:nvSpPr>
      <xdr:spPr>
        <a:xfrm>
          <a:off x="5588000" y="508000"/>
          <a:ext cx="434927" cy="287707"/>
        </a:xfrm>
        <a:prstGeom prst="rect">
          <a:avLst/>
        </a:prstGeom>
        <a:noFill/>
        <a:ln w="9525" cmpd="sng">
          <a:no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1" i="0" u="none" strike="noStrike" kern="0" cap="none" spc="0" normalizeH="0" baseline="0" noProof="0">
              <a:ln>
                <a:noFill/>
              </a:ln>
              <a:solidFill>
                <a:srgbClr val="000000"/>
              </a:solidFill>
              <a:effectLst/>
              <a:uLnTx/>
              <a:uFillTx/>
              <a:latin typeface="ＭＳ Ｐゴシック"/>
              <a:ea typeface="ＭＳ Ｐゴシック"/>
              <a:cs typeface="+mn-cs"/>
            </a:rPr>
            <a:t>👉</a:t>
          </a:r>
          <a:endParaRPr kumimoji="1" lang="ja-JP" altLang="en-US" sz="1600" b="1"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18</xdr:col>
      <xdr:colOff>12700</xdr:colOff>
      <xdr:row>12</xdr:row>
      <xdr:rowOff>0</xdr:rowOff>
    </xdr:from>
    <xdr:to>
      <xdr:col>22</xdr:col>
      <xdr:colOff>482600</xdr:colOff>
      <xdr:row>13</xdr:row>
      <xdr:rowOff>1028700</xdr:rowOff>
    </xdr:to>
    <xdr:sp macro="" textlink="">
      <xdr:nvSpPr>
        <xdr:cNvPr id="4" name="四角形: 角を丸くする 4">
          <a:extLst>
            <a:ext uri="{FF2B5EF4-FFF2-40B4-BE49-F238E27FC236}">
              <a16:creationId xmlns:a16="http://schemas.microsoft.com/office/drawing/2014/main" id="{32AB9BC9-856A-D245-B9C8-2557BECB4980}"/>
            </a:ext>
          </a:extLst>
        </xdr:cNvPr>
        <xdr:cNvSpPr/>
      </xdr:nvSpPr>
      <xdr:spPr>
        <a:xfrm>
          <a:off x="7213600" y="1422400"/>
          <a:ext cx="3213100" cy="1701800"/>
        </a:xfrm>
        <a:prstGeom prst="roundRect">
          <a:avLst>
            <a:gd name="adj" fmla="val 10389"/>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n-ea"/>
              <a:ea typeface="+mn-ea"/>
            </a:rPr>
            <a:t>（ 在留制度「その他」の例 ）</a:t>
          </a:r>
          <a:endParaRPr kumimoji="1" lang="en-US" altLang="ja-JP" sz="1100">
            <a:solidFill>
              <a:sysClr val="windowText" lastClr="000000"/>
            </a:solidFill>
            <a:latin typeface="+mn-ea"/>
            <a:ea typeface="+mn-ea"/>
          </a:endParaRPr>
        </a:p>
        <a:p>
          <a:pPr algn="l">
            <a:lnSpc>
              <a:spcPts val="800"/>
            </a:lnSpc>
          </a:pPr>
          <a:endParaRPr kumimoji="1" lang="en-US" altLang="ja-JP" sz="1100">
            <a:solidFill>
              <a:sysClr val="windowText" lastClr="000000"/>
            </a:solidFill>
            <a:latin typeface="+mn-ea"/>
            <a:ea typeface="+mn-ea"/>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・留学生アルバイト</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・「医療」の資格で在留している人</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・特定活動（</a:t>
          </a:r>
          <a:r>
            <a:rPr kumimoji="1" lang="ja-JP" altLang="en-US" sz="1100">
              <a:solidFill>
                <a:sysClr val="windowText" lastClr="000000"/>
              </a:solidFill>
              <a:effectLst/>
              <a:latin typeface="ＭＳ 明朝" panose="02020609040205080304" pitchFamily="17" charset="-128"/>
              <a:ea typeface="ＭＳ 明朝" panose="02020609040205080304" pitchFamily="17" charset="-128"/>
              <a:cs typeface="+mn-cs"/>
            </a:rPr>
            <a:t>ＥＰＡ</a:t>
          </a: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介護福祉士の家族等）</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・永住者</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・日本人の配偶者等</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・永住者の配偶者等</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・定住者</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oneCellAnchor>
    <xdr:from>
      <xdr:col>4</xdr:col>
      <xdr:colOff>246380</xdr:colOff>
      <xdr:row>11</xdr:row>
      <xdr:rowOff>139700</xdr:rowOff>
    </xdr:from>
    <xdr:ext cx="868045" cy="592470"/>
    <xdr:sp macro="" textlink="">
      <xdr:nvSpPr>
        <xdr:cNvPr id="5" name="テキスト ボックス 4">
          <a:extLst>
            <a:ext uri="{FF2B5EF4-FFF2-40B4-BE49-F238E27FC236}">
              <a16:creationId xmlns:a16="http://schemas.microsoft.com/office/drawing/2014/main" id="{E0EF68EF-6745-2F49-9A5C-82912F1CAB95}"/>
            </a:ext>
          </a:extLst>
        </xdr:cNvPr>
        <xdr:cNvSpPr txBox="1"/>
      </xdr:nvSpPr>
      <xdr:spPr>
        <a:xfrm>
          <a:off x="2202180" y="1295400"/>
          <a:ext cx="868045" cy="592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000">
              <a:latin typeface="ＭＳ 明朝" panose="02020609040205080304" pitchFamily="17" charset="-128"/>
              <a:ea typeface="ＭＳ 明朝" panose="02020609040205080304" pitchFamily="17" charset="-128"/>
            </a:rPr>
            <a:t>雇用形態</a:t>
          </a:r>
          <a:endParaRPr kumimoji="1" lang="en-US" altLang="ja-JP" sz="1000">
            <a:latin typeface="ＭＳ 明朝" panose="02020609040205080304" pitchFamily="17" charset="-128"/>
            <a:ea typeface="ＭＳ 明朝" panose="02020609040205080304" pitchFamily="17" charset="-128"/>
          </a:endParaRPr>
        </a:p>
        <a:p>
          <a:pPr algn="ctr"/>
          <a:endParaRPr kumimoji="1" lang="en-US" altLang="ja-JP" sz="1000">
            <a:latin typeface="ＭＳ 明朝" panose="02020609040205080304" pitchFamily="17" charset="-128"/>
            <a:ea typeface="ＭＳ 明朝" panose="02020609040205080304" pitchFamily="17" charset="-128"/>
          </a:endParaRPr>
        </a:p>
        <a:p>
          <a:pPr algn="ctr"/>
          <a:r>
            <a:rPr kumimoji="1" lang="ja-JP" altLang="en-US" sz="1000">
              <a:latin typeface="ＭＳ 明朝" panose="02020609040205080304" pitchFamily="17" charset="-128"/>
              <a:ea typeface="ＭＳ 明朝" panose="02020609040205080304" pitchFamily="17" charset="-128"/>
            </a:rPr>
            <a:t>在留制度</a:t>
          </a:r>
        </a:p>
      </xdr:txBody>
    </xdr:sp>
    <xdr:clientData/>
  </xdr:oneCellAnchor>
  <xdr:oneCellAnchor>
    <xdr:from>
      <xdr:col>1</xdr:col>
      <xdr:colOff>101600</xdr:colOff>
      <xdr:row>13</xdr:row>
      <xdr:rowOff>1838325</xdr:rowOff>
    </xdr:from>
    <xdr:ext cx="611101" cy="259045"/>
    <xdr:sp macro="" textlink="">
      <xdr:nvSpPr>
        <xdr:cNvPr id="6" name="テキスト ボックス 5">
          <a:extLst>
            <a:ext uri="{FF2B5EF4-FFF2-40B4-BE49-F238E27FC236}">
              <a16:creationId xmlns:a16="http://schemas.microsoft.com/office/drawing/2014/main" id="{DC20A168-0D48-9644-900B-F1FD56A76CEA}"/>
            </a:ext>
          </a:extLst>
        </xdr:cNvPr>
        <xdr:cNvSpPr txBox="1"/>
      </xdr:nvSpPr>
      <xdr:spPr>
        <a:xfrm>
          <a:off x="254000" y="3933825"/>
          <a:ext cx="61110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国籍</a:t>
          </a:r>
        </a:p>
      </xdr:txBody>
    </xdr:sp>
    <xdr:clientData/>
  </xdr:oneCellAnchor>
  <xdr:twoCellAnchor>
    <xdr:from>
      <xdr:col>0</xdr:col>
      <xdr:colOff>0</xdr:colOff>
      <xdr:row>9</xdr:row>
      <xdr:rowOff>25401</xdr:rowOff>
    </xdr:from>
    <xdr:to>
      <xdr:col>3</xdr:col>
      <xdr:colOff>139700</xdr:colOff>
      <xdr:row>9</xdr:row>
      <xdr:rowOff>304800</xdr:rowOff>
    </xdr:to>
    <xdr:sp macro="" textlink="">
      <xdr:nvSpPr>
        <xdr:cNvPr id="7" name="テキスト ボックス 6">
          <a:extLst>
            <a:ext uri="{FF2B5EF4-FFF2-40B4-BE49-F238E27FC236}">
              <a16:creationId xmlns:a16="http://schemas.microsoft.com/office/drawing/2014/main" id="{08F0481A-24FC-0C41-BF86-C11A7D5C1027}"/>
            </a:ext>
          </a:extLst>
        </xdr:cNvPr>
        <xdr:cNvSpPr txBox="1"/>
      </xdr:nvSpPr>
      <xdr:spPr>
        <a:xfrm>
          <a:off x="0" y="29591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５－２</a:t>
          </a:r>
        </a:p>
      </xdr:txBody>
    </xdr:sp>
    <xdr:clientData/>
  </xdr:twoCellAnchor>
  <xdr:twoCellAnchor>
    <xdr:from>
      <xdr:col>0</xdr:col>
      <xdr:colOff>0</xdr:colOff>
      <xdr:row>4</xdr:row>
      <xdr:rowOff>25401</xdr:rowOff>
    </xdr:from>
    <xdr:to>
      <xdr:col>3</xdr:col>
      <xdr:colOff>139700</xdr:colOff>
      <xdr:row>4</xdr:row>
      <xdr:rowOff>304800</xdr:rowOff>
    </xdr:to>
    <xdr:sp macro="" textlink="">
      <xdr:nvSpPr>
        <xdr:cNvPr id="8" name="テキスト ボックス 7">
          <a:extLst>
            <a:ext uri="{FF2B5EF4-FFF2-40B4-BE49-F238E27FC236}">
              <a16:creationId xmlns:a16="http://schemas.microsoft.com/office/drawing/2014/main" id="{F4DB6955-98E4-3A46-80D3-2ADEB34C211E}"/>
            </a:ext>
          </a:extLst>
        </xdr:cNvPr>
        <xdr:cNvSpPr txBox="1"/>
      </xdr:nvSpPr>
      <xdr:spPr>
        <a:xfrm>
          <a:off x="0" y="9652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５－１</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247741</xdr:colOff>
      <xdr:row>10</xdr:row>
      <xdr:rowOff>308429</xdr:rowOff>
    </xdr:from>
    <xdr:to>
      <xdr:col>3</xdr:col>
      <xdr:colOff>163469</xdr:colOff>
      <xdr:row>11</xdr:row>
      <xdr:rowOff>244021</xdr:rowOff>
    </xdr:to>
    <xdr:sp macro="" textlink="">
      <xdr:nvSpPr>
        <xdr:cNvPr id="2" name="テキスト ボックス 1">
          <a:extLst>
            <a:ext uri="{FF2B5EF4-FFF2-40B4-BE49-F238E27FC236}">
              <a16:creationId xmlns:a16="http://schemas.microsoft.com/office/drawing/2014/main" id="{AF8B9C08-E9FB-4CA2-98F8-7407D56ABC62}"/>
            </a:ext>
          </a:extLst>
        </xdr:cNvPr>
        <xdr:cNvSpPr txBox="1"/>
      </xdr:nvSpPr>
      <xdr:spPr>
        <a:xfrm>
          <a:off x="619670" y="3238500"/>
          <a:ext cx="532585" cy="3256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itchFamily="17" charset="-128"/>
              <a:ea typeface="ＭＳ 明朝" pitchFamily="17" charset="-128"/>
            </a:rPr>
            <a:t>職種</a:t>
          </a:r>
        </a:p>
      </xdr:txBody>
    </xdr:sp>
    <xdr:clientData/>
  </xdr:twoCellAnchor>
  <xdr:twoCellAnchor>
    <xdr:from>
      <xdr:col>7</xdr:col>
      <xdr:colOff>576580</xdr:colOff>
      <xdr:row>7</xdr:row>
      <xdr:rowOff>155577</xdr:rowOff>
    </xdr:from>
    <xdr:to>
      <xdr:col>7</xdr:col>
      <xdr:colOff>1054100</xdr:colOff>
      <xdr:row>9</xdr:row>
      <xdr:rowOff>210670</xdr:rowOff>
    </xdr:to>
    <xdr:sp macro="" textlink="">
      <xdr:nvSpPr>
        <xdr:cNvPr id="3" name="テキスト ボックス 2">
          <a:extLst>
            <a:ext uri="{FF2B5EF4-FFF2-40B4-BE49-F238E27FC236}">
              <a16:creationId xmlns:a16="http://schemas.microsoft.com/office/drawing/2014/main" id="{651D43B3-608A-41FD-A2BB-1F3C6DB07D97}"/>
            </a:ext>
          </a:extLst>
        </xdr:cNvPr>
        <xdr:cNvSpPr txBox="1"/>
      </xdr:nvSpPr>
      <xdr:spPr>
        <a:xfrm>
          <a:off x="2786380" y="1793877"/>
          <a:ext cx="477520" cy="6900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itchFamily="17" charset="-128"/>
              <a:ea typeface="ＭＳ 明朝" pitchFamily="17" charset="-128"/>
            </a:rPr>
            <a:t>区分</a:t>
          </a:r>
          <a:endParaRPr kumimoji="1" lang="en-US" altLang="ja-JP" sz="1100">
            <a:latin typeface="ＭＳ 明朝" pitchFamily="17" charset="-128"/>
            <a:ea typeface="ＭＳ 明朝" pitchFamily="17" charset="-128"/>
          </a:endParaRPr>
        </a:p>
        <a:p>
          <a:pPr>
            <a:lnSpc>
              <a:spcPts val="1100"/>
            </a:lnSpc>
          </a:pPr>
          <a:r>
            <a:rPr kumimoji="1" lang="ja-JP" altLang="en-US" sz="1100">
              <a:latin typeface="ＭＳ 明朝" pitchFamily="17" charset="-128"/>
              <a:ea typeface="ＭＳ 明朝" pitchFamily="17" charset="-128"/>
            </a:rPr>
            <a:t>理由</a:t>
          </a:r>
        </a:p>
      </xdr:txBody>
    </xdr:sp>
    <xdr:clientData/>
  </xdr:twoCellAnchor>
  <xdr:twoCellAnchor>
    <xdr:from>
      <xdr:col>12</xdr:col>
      <xdr:colOff>25400</xdr:colOff>
      <xdr:row>21</xdr:row>
      <xdr:rowOff>12700</xdr:rowOff>
    </xdr:from>
    <xdr:to>
      <xdr:col>25</xdr:col>
      <xdr:colOff>12700</xdr:colOff>
      <xdr:row>33</xdr:row>
      <xdr:rowOff>38100</xdr:rowOff>
    </xdr:to>
    <xdr:sp macro="" textlink="">
      <xdr:nvSpPr>
        <xdr:cNvPr id="4" name="四角形: 角を丸くする 4">
          <a:extLst>
            <a:ext uri="{FF2B5EF4-FFF2-40B4-BE49-F238E27FC236}">
              <a16:creationId xmlns:a16="http://schemas.microsoft.com/office/drawing/2014/main" id="{8575E7C4-D200-0046-A48C-277E38C66E97}"/>
            </a:ext>
          </a:extLst>
        </xdr:cNvPr>
        <xdr:cNvSpPr/>
      </xdr:nvSpPr>
      <xdr:spPr>
        <a:xfrm>
          <a:off x="6286500" y="7696200"/>
          <a:ext cx="4445000" cy="3073400"/>
        </a:xfrm>
        <a:prstGeom prst="roundRect">
          <a:avLst>
            <a:gd name="adj" fmla="val 10389"/>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b="1" i="0" u="none" strike="noStrike">
              <a:solidFill>
                <a:schemeClr val="tx1"/>
              </a:solidFill>
              <a:effectLst/>
              <a:latin typeface="+mn-lt"/>
              <a:ea typeface="+mn-ea"/>
              <a:cs typeface="+mn-cs"/>
            </a:rPr>
            <a:t>【項目一覧(正式名称)】</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ア. 事業の拡充・需要の増加への対応</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イ. 人材不足への対応</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ウ. 土日・祝日、早朝・夜間勤務への対応</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エ. 職員の休暇・緊急時への対応</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オ. 退職・休職、時短勤務への対応</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カ. シフトの改善、休暇・休憩の確保のため</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キ. 職員研修・資質向上の機会を増やすため</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ク. 職員の高齢化への対応</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ケ. 利用者の高齢・重度化、専門的ケア等への対応</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コ. 兼務解消、事務作業への対応、職員の負担軽減のため</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サ. 加算取得のため</a:t>
          </a:r>
          <a:r>
            <a:rPr lang="ja-JP" altLang="ja-JP">
              <a:solidFill>
                <a:schemeClr val="tx1"/>
              </a:solidFill>
              <a:effectLst/>
            </a:rPr>
            <a:t> </a:t>
          </a:r>
        </a:p>
        <a:p>
          <a:r>
            <a:rPr lang="ja-JP" altLang="ja-JP" sz="1100" b="0" i="0" u="none" strike="noStrike">
              <a:solidFill>
                <a:schemeClr val="tx1"/>
              </a:solidFill>
              <a:effectLst/>
              <a:latin typeface="+mn-lt"/>
              <a:ea typeface="+mn-ea"/>
              <a:cs typeface="+mn-cs"/>
            </a:rPr>
            <a:t>シ. その他</a:t>
          </a:r>
          <a:r>
            <a:rPr lang="ja-JP" altLang="ja-JP">
              <a:solidFill>
                <a:schemeClr val="tx1"/>
              </a:solidFill>
              <a:effectLst/>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57149</xdr:colOff>
      <xdr:row>10</xdr:row>
      <xdr:rowOff>114302</xdr:rowOff>
    </xdr:from>
    <xdr:to>
      <xdr:col>3</xdr:col>
      <xdr:colOff>1228724</xdr:colOff>
      <xdr:row>10</xdr:row>
      <xdr:rowOff>209552</xdr:rowOff>
    </xdr:to>
    <xdr:sp macro="" textlink="">
      <xdr:nvSpPr>
        <xdr:cNvPr id="2" name="右大かっこ 1">
          <a:extLst>
            <a:ext uri="{FF2B5EF4-FFF2-40B4-BE49-F238E27FC236}">
              <a16:creationId xmlns:a16="http://schemas.microsoft.com/office/drawing/2014/main" id="{2FAE7F50-DAB3-483E-B791-B93F67E45C1A}"/>
            </a:ext>
          </a:extLst>
        </xdr:cNvPr>
        <xdr:cNvSpPr/>
      </xdr:nvSpPr>
      <xdr:spPr>
        <a:xfrm rot="5400000">
          <a:off x="2871787" y="1109664"/>
          <a:ext cx="95250" cy="248602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0</xdr:colOff>
      <xdr:row>10</xdr:row>
      <xdr:rowOff>254000</xdr:rowOff>
    </xdr:from>
    <xdr:to>
      <xdr:col>3</xdr:col>
      <xdr:colOff>0</xdr:colOff>
      <xdr:row>10</xdr:row>
      <xdr:rowOff>485775</xdr:rowOff>
    </xdr:to>
    <xdr:cxnSp macro="">
      <xdr:nvCxnSpPr>
        <xdr:cNvPr id="3" name="直線コネクタ 2">
          <a:extLst>
            <a:ext uri="{FF2B5EF4-FFF2-40B4-BE49-F238E27FC236}">
              <a16:creationId xmlns:a16="http://schemas.microsoft.com/office/drawing/2014/main" id="{408DAF45-737B-47EC-9574-AB58349F7026}"/>
            </a:ext>
          </a:extLst>
        </xdr:cNvPr>
        <xdr:cNvCxnSpPr/>
      </xdr:nvCxnSpPr>
      <xdr:spPr>
        <a:xfrm>
          <a:off x="3390900" y="3479800"/>
          <a:ext cx="0" cy="2317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152400</xdr:colOff>
      <xdr:row>10</xdr:row>
      <xdr:rowOff>485775</xdr:rowOff>
    </xdr:from>
    <xdr:to>
      <xdr:col>3</xdr:col>
      <xdr:colOff>0</xdr:colOff>
      <xdr:row>10</xdr:row>
      <xdr:rowOff>485775</xdr:rowOff>
    </xdr:to>
    <xdr:cxnSp macro="">
      <xdr:nvCxnSpPr>
        <xdr:cNvPr id="4" name="直線コネクタ 3">
          <a:extLst>
            <a:ext uri="{FF2B5EF4-FFF2-40B4-BE49-F238E27FC236}">
              <a16:creationId xmlns:a16="http://schemas.microsoft.com/office/drawing/2014/main" id="{FA5D009B-7E0F-4C0F-8FF3-FBE54627EC69}"/>
            </a:ext>
          </a:extLst>
        </xdr:cNvPr>
        <xdr:cNvCxnSpPr/>
      </xdr:nvCxnSpPr>
      <xdr:spPr>
        <a:xfrm flipH="1">
          <a:off x="152400" y="2676525"/>
          <a:ext cx="2781300"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152400</xdr:colOff>
      <xdr:row>10</xdr:row>
      <xdr:rowOff>485775</xdr:rowOff>
    </xdr:from>
    <xdr:to>
      <xdr:col>0</xdr:col>
      <xdr:colOff>152400</xdr:colOff>
      <xdr:row>12</xdr:row>
      <xdr:rowOff>12700</xdr:rowOff>
    </xdr:to>
    <xdr:cxnSp macro="">
      <xdr:nvCxnSpPr>
        <xdr:cNvPr id="5" name="直線矢印コネクタ 4">
          <a:extLst>
            <a:ext uri="{FF2B5EF4-FFF2-40B4-BE49-F238E27FC236}">
              <a16:creationId xmlns:a16="http://schemas.microsoft.com/office/drawing/2014/main" id="{FE310DB7-31B8-4D95-A1B7-71B600A42899}"/>
            </a:ext>
          </a:extLst>
        </xdr:cNvPr>
        <xdr:cNvCxnSpPr/>
      </xdr:nvCxnSpPr>
      <xdr:spPr>
        <a:xfrm>
          <a:off x="152400" y="3711575"/>
          <a:ext cx="0" cy="390525"/>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76201</xdr:colOff>
      <xdr:row>10</xdr:row>
      <xdr:rowOff>104778</xdr:rowOff>
    </xdr:from>
    <xdr:to>
      <xdr:col>5</xdr:col>
      <xdr:colOff>1247776</xdr:colOff>
      <xdr:row>10</xdr:row>
      <xdr:rowOff>200028</xdr:rowOff>
    </xdr:to>
    <xdr:sp macro="" textlink="">
      <xdr:nvSpPr>
        <xdr:cNvPr id="6" name="右大かっこ 5">
          <a:extLst>
            <a:ext uri="{FF2B5EF4-FFF2-40B4-BE49-F238E27FC236}">
              <a16:creationId xmlns:a16="http://schemas.microsoft.com/office/drawing/2014/main" id="{2905217E-D437-4CC0-9134-143192892AD0}"/>
            </a:ext>
          </a:extLst>
        </xdr:cNvPr>
        <xdr:cNvSpPr/>
      </xdr:nvSpPr>
      <xdr:spPr>
        <a:xfrm rot="5400000">
          <a:off x="5519739" y="1100140"/>
          <a:ext cx="95250" cy="248602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17463</xdr:colOff>
      <xdr:row>10</xdr:row>
      <xdr:rowOff>279400</xdr:rowOff>
    </xdr:from>
    <xdr:to>
      <xdr:col>5</xdr:col>
      <xdr:colOff>17463</xdr:colOff>
      <xdr:row>10</xdr:row>
      <xdr:rowOff>555624</xdr:rowOff>
    </xdr:to>
    <xdr:cxnSp macro="">
      <xdr:nvCxnSpPr>
        <xdr:cNvPr id="7" name="直線矢印コネクタ 6">
          <a:extLst>
            <a:ext uri="{FF2B5EF4-FFF2-40B4-BE49-F238E27FC236}">
              <a16:creationId xmlns:a16="http://schemas.microsoft.com/office/drawing/2014/main" id="{984C28F2-598B-497E-81D0-01B7C2A0C04F}"/>
            </a:ext>
          </a:extLst>
        </xdr:cNvPr>
        <xdr:cNvCxnSpPr>
          <a:endCxn id="8" idx="0"/>
        </xdr:cNvCxnSpPr>
      </xdr:nvCxnSpPr>
      <xdr:spPr>
        <a:xfrm>
          <a:off x="6456363" y="3505200"/>
          <a:ext cx="0" cy="276224"/>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1050925</xdr:colOff>
      <xdr:row>10</xdr:row>
      <xdr:rowOff>555624</xdr:rowOff>
    </xdr:from>
    <xdr:to>
      <xdr:col>5</xdr:col>
      <xdr:colOff>508000</xdr:colOff>
      <xdr:row>11</xdr:row>
      <xdr:rowOff>203199</xdr:rowOff>
    </xdr:to>
    <xdr:sp macro="" textlink="">
      <xdr:nvSpPr>
        <xdr:cNvPr id="8" name="テキスト ボックス 7">
          <a:extLst>
            <a:ext uri="{FF2B5EF4-FFF2-40B4-BE49-F238E27FC236}">
              <a16:creationId xmlns:a16="http://schemas.microsoft.com/office/drawing/2014/main" id="{700B3D21-A8E2-4931-8530-A3035DEA6E42}"/>
            </a:ext>
          </a:extLst>
        </xdr:cNvPr>
        <xdr:cNvSpPr txBox="1"/>
      </xdr:nvSpPr>
      <xdr:spPr>
        <a:xfrm>
          <a:off x="5965825" y="3781424"/>
          <a:ext cx="981075" cy="307975"/>
        </a:xfrm>
        <a:prstGeom prst="rect">
          <a:avLst/>
        </a:prstGeom>
        <a:solidFill>
          <a:srgbClr val="FFF2CC"/>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C00000"/>
              </a:solidFill>
              <a:latin typeface="MS Gothic" panose="020B0609070205080204" pitchFamily="49" charset="-128"/>
              <a:ea typeface="MS Gothic" panose="020B0609070205080204" pitchFamily="49" charset="-128"/>
            </a:rPr>
            <a:t>７－２へ</a:t>
          </a:r>
        </a:p>
      </xdr:txBody>
    </xdr:sp>
    <xdr:clientData/>
  </xdr:twoCellAnchor>
  <xdr:twoCellAnchor>
    <xdr:from>
      <xdr:col>1</xdr:col>
      <xdr:colOff>1320800</xdr:colOff>
      <xdr:row>10</xdr:row>
      <xdr:rowOff>555624</xdr:rowOff>
    </xdr:from>
    <xdr:to>
      <xdr:col>4</xdr:col>
      <xdr:colOff>304800</xdr:colOff>
      <xdr:row>11</xdr:row>
      <xdr:rowOff>203199</xdr:rowOff>
    </xdr:to>
    <xdr:sp macro="" textlink="">
      <xdr:nvSpPr>
        <xdr:cNvPr id="9" name="テキスト ボックス 8">
          <a:extLst>
            <a:ext uri="{FF2B5EF4-FFF2-40B4-BE49-F238E27FC236}">
              <a16:creationId xmlns:a16="http://schemas.microsoft.com/office/drawing/2014/main" id="{779E5351-675B-4982-B35C-A2794D4BFCE1}"/>
            </a:ext>
          </a:extLst>
        </xdr:cNvPr>
        <xdr:cNvSpPr txBox="1"/>
      </xdr:nvSpPr>
      <xdr:spPr>
        <a:xfrm>
          <a:off x="1600200" y="3781424"/>
          <a:ext cx="3619500" cy="307975"/>
        </a:xfrm>
        <a:prstGeom prst="rect">
          <a:avLst/>
        </a:prstGeom>
        <a:solidFill>
          <a:schemeClr val="accent4">
            <a:lumMod val="20000"/>
            <a:lumOff val="80000"/>
          </a:schemeClr>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C00000"/>
              </a:solidFill>
              <a:latin typeface="MS Gothic" panose="020B0609070205080204" pitchFamily="49" charset="-128"/>
              <a:ea typeface="MS Gothic" panose="020B0609070205080204" pitchFamily="49" charset="-128"/>
            </a:rPr>
            <a:t>７－１、７－２を回答してください</a:t>
          </a:r>
        </a:p>
      </xdr:txBody>
    </xdr:sp>
    <xdr:clientData/>
  </xdr:twoCellAnchor>
  <xdr:twoCellAnchor>
    <xdr:from>
      <xdr:col>0</xdr:col>
      <xdr:colOff>22225</xdr:colOff>
      <xdr:row>12</xdr:row>
      <xdr:rowOff>22225</xdr:rowOff>
    </xdr:from>
    <xdr:to>
      <xdr:col>1</xdr:col>
      <xdr:colOff>825500</xdr:colOff>
      <xdr:row>12</xdr:row>
      <xdr:rowOff>304800</xdr:rowOff>
    </xdr:to>
    <xdr:sp macro="" textlink="">
      <xdr:nvSpPr>
        <xdr:cNvPr id="13" name="テキスト ボックス 12">
          <a:extLst>
            <a:ext uri="{FF2B5EF4-FFF2-40B4-BE49-F238E27FC236}">
              <a16:creationId xmlns:a16="http://schemas.microsoft.com/office/drawing/2014/main" id="{2C486569-F88B-3048-B48B-2883247D4F3E}"/>
            </a:ext>
          </a:extLst>
        </xdr:cNvPr>
        <xdr:cNvSpPr txBox="1"/>
      </xdr:nvSpPr>
      <xdr:spPr>
        <a:xfrm>
          <a:off x="22225" y="4111625"/>
          <a:ext cx="1082675" cy="282575"/>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７－１</a:t>
          </a:r>
        </a:p>
      </xdr:txBody>
    </xdr:sp>
    <xdr:clientData/>
  </xdr:twoCellAnchor>
  <xdr:twoCellAnchor>
    <xdr:from>
      <xdr:col>0</xdr:col>
      <xdr:colOff>22225</xdr:colOff>
      <xdr:row>25</xdr:row>
      <xdr:rowOff>22225</xdr:rowOff>
    </xdr:from>
    <xdr:to>
      <xdr:col>1</xdr:col>
      <xdr:colOff>825500</xdr:colOff>
      <xdr:row>25</xdr:row>
      <xdr:rowOff>304800</xdr:rowOff>
    </xdr:to>
    <xdr:sp macro="" textlink="">
      <xdr:nvSpPr>
        <xdr:cNvPr id="14" name="テキスト ボックス 13">
          <a:extLst>
            <a:ext uri="{FF2B5EF4-FFF2-40B4-BE49-F238E27FC236}">
              <a16:creationId xmlns:a16="http://schemas.microsoft.com/office/drawing/2014/main" id="{01C01F73-D455-D14F-B477-BAE92B99BC8E}"/>
            </a:ext>
          </a:extLst>
        </xdr:cNvPr>
        <xdr:cNvSpPr txBox="1"/>
      </xdr:nvSpPr>
      <xdr:spPr>
        <a:xfrm>
          <a:off x="22225" y="8899525"/>
          <a:ext cx="1082675" cy="282575"/>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７－２</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28575</xdr:colOff>
      <xdr:row>3</xdr:row>
      <xdr:rowOff>276226</xdr:rowOff>
    </xdr:from>
    <xdr:to>
      <xdr:col>5</xdr:col>
      <xdr:colOff>1866900</xdr:colOff>
      <xdr:row>5</xdr:row>
      <xdr:rowOff>1</xdr:rowOff>
    </xdr:to>
    <xdr:sp macro="" textlink="">
      <xdr:nvSpPr>
        <xdr:cNvPr id="9" name="正方形/長方形 8">
          <a:extLst>
            <a:ext uri="{FF2B5EF4-FFF2-40B4-BE49-F238E27FC236}">
              <a16:creationId xmlns:a16="http://schemas.microsoft.com/office/drawing/2014/main" id="{34D3714A-E99C-AAD4-05D7-020030A3AB83}"/>
            </a:ext>
          </a:extLst>
        </xdr:cNvPr>
        <xdr:cNvSpPr/>
      </xdr:nvSpPr>
      <xdr:spPr>
        <a:xfrm>
          <a:off x="28575" y="552451"/>
          <a:ext cx="6924675" cy="1104900"/>
        </a:xfrm>
        <a:prstGeom prst="rect">
          <a:avLst/>
        </a:prstGeom>
        <a:noFill/>
        <a:ln>
          <a:solidFill>
            <a:schemeClr val="tx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22225</xdr:colOff>
      <xdr:row>15</xdr:row>
      <xdr:rowOff>22225</xdr:rowOff>
    </xdr:from>
    <xdr:to>
      <xdr:col>1</xdr:col>
      <xdr:colOff>825500</xdr:colOff>
      <xdr:row>15</xdr:row>
      <xdr:rowOff>304800</xdr:rowOff>
    </xdr:to>
    <xdr:sp macro="" textlink="">
      <xdr:nvSpPr>
        <xdr:cNvPr id="2" name="テキスト ボックス 1">
          <a:extLst>
            <a:ext uri="{FF2B5EF4-FFF2-40B4-BE49-F238E27FC236}">
              <a16:creationId xmlns:a16="http://schemas.microsoft.com/office/drawing/2014/main" id="{7139E35C-F190-FA43-9560-F367C31E074C}"/>
            </a:ext>
          </a:extLst>
        </xdr:cNvPr>
        <xdr:cNvSpPr txBox="1"/>
      </xdr:nvSpPr>
      <xdr:spPr>
        <a:xfrm>
          <a:off x="22225" y="5495925"/>
          <a:ext cx="1082675" cy="282575"/>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８－１</a:t>
          </a:r>
        </a:p>
      </xdr:txBody>
    </xdr:sp>
    <xdr:clientData/>
  </xdr:twoCellAnchor>
  <xdr:twoCellAnchor>
    <xdr:from>
      <xdr:col>0</xdr:col>
      <xdr:colOff>22225</xdr:colOff>
      <xdr:row>40</xdr:row>
      <xdr:rowOff>22225</xdr:rowOff>
    </xdr:from>
    <xdr:to>
      <xdr:col>1</xdr:col>
      <xdr:colOff>825500</xdr:colOff>
      <xdr:row>40</xdr:row>
      <xdr:rowOff>304800</xdr:rowOff>
    </xdr:to>
    <xdr:sp macro="" textlink="">
      <xdr:nvSpPr>
        <xdr:cNvPr id="3" name="テキスト ボックス 2">
          <a:extLst>
            <a:ext uri="{FF2B5EF4-FFF2-40B4-BE49-F238E27FC236}">
              <a16:creationId xmlns:a16="http://schemas.microsoft.com/office/drawing/2014/main" id="{3CF5856F-8BED-0746-9921-F2B5440CA731}"/>
            </a:ext>
          </a:extLst>
        </xdr:cNvPr>
        <xdr:cNvSpPr txBox="1"/>
      </xdr:nvSpPr>
      <xdr:spPr>
        <a:xfrm>
          <a:off x="22225" y="13281025"/>
          <a:ext cx="1082675" cy="282575"/>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８－２</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139699</xdr:colOff>
      <xdr:row>61</xdr:row>
      <xdr:rowOff>38099</xdr:rowOff>
    </xdr:from>
    <xdr:to>
      <xdr:col>7</xdr:col>
      <xdr:colOff>290835</xdr:colOff>
      <xdr:row>62</xdr:row>
      <xdr:rowOff>144202</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bwMode="auto">
        <a:xfrm>
          <a:off x="208279" y="10279379"/>
          <a:ext cx="2094236" cy="273743"/>
        </a:xfrm>
        <a:prstGeom prst="wedgeRoundRectCallout">
          <a:avLst>
            <a:gd name="adj1" fmla="val -2485"/>
            <a:gd name="adj2" fmla="val -92462"/>
            <a:gd name="adj3" fmla="val 16667"/>
          </a:avLst>
        </a:prstGeom>
        <a:solidFill>
          <a:schemeClr val="bg1">
            <a:lumMod val="95000"/>
          </a:schemeClr>
        </a:solidFill>
        <a:ln w="9525" cap="flat" cmpd="sng" algn="ctr">
          <a:solidFill>
            <a:srgbClr val="000000"/>
          </a:solidFill>
          <a:prstDash val="solid"/>
          <a:round/>
          <a:headEnd type="none" w="med" len="med"/>
          <a:tailEnd type="arrow"/>
        </a:ln>
        <a:effectLst/>
      </xdr:spPr>
      <xdr:txBody>
        <a:bodyPr rtlCol="0" anchor="ctr"/>
        <a:lstStyle/>
        <a:p>
          <a:pPr algn="l" rtl="0">
            <a:lnSpc>
              <a:spcPts val="1200"/>
            </a:lnSpc>
            <a:defRPr sz="1000"/>
          </a:pPr>
          <a:r>
            <a:rPr lang="ja-JP" altLang="en-US" sz="1000" b="0" i="0" u="none" strike="noStrike" baseline="0">
              <a:solidFill>
                <a:sysClr val="windowText" lastClr="000000"/>
              </a:solidFill>
              <a:latin typeface="+mj-ea"/>
              <a:ea typeface="+mj-ea"/>
            </a:rPr>
            <a:t>◆印の</a:t>
          </a:r>
          <a:r>
            <a:rPr lang="ja-JP" altLang="en-US" sz="1000" b="0" i="0" u="none" strike="noStrike" baseline="0">
              <a:solidFill>
                <a:srgbClr val="000000"/>
              </a:solidFill>
              <a:latin typeface="+mj-ea"/>
              <a:ea typeface="+mj-ea"/>
            </a:rPr>
            <a:t>合計は必ず合わせてください</a:t>
          </a:r>
        </a:p>
      </xdr:txBody>
    </xdr:sp>
    <xdr:clientData/>
  </xdr:twoCellAnchor>
  <xdr:twoCellAnchor>
    <xdr:from>
      <xdr:col>16</xdr:col>
      <xdr:colOff>177800</xdr:colOff>
      <xdr:row>3</xdr:row>
      <xdr:rowOff>38100</xdr:rowOff>
    </xdr:from>
    <xdr:to>
      <xdr:col>18</xdr:col>
      <xdr:colOff>182906</xdr:colOff>
      <xdr:row>4</xdr:row>
      <xdr:rowOff>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412740" y="304800"/>
          <a:ext cx="721386" cy="228600"/>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実人数</a:t>
          </a:r>
        </a:p>
      </xdr:txBody>
    </xdr:sp>
    <xdr:clientData/>
  </xdr:twoCellAnchor>
  <xdr:oneCellAnchor>
    <xdr:from>
      <xdr:col>3</xdr:col>
      <xdr:colOff>271780</xdr:colOff>
      <xdr:row>5</xdr:row>
      <xdr:rowOff>19050</xdr:rowOff>
    </xdr:from>
    <xdr:ext cx="912952" cy="233397"/>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50900" y="720090"/>
          <a:ext cx="912952" cy="233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100"/>
            </a:lnSpc>
          </a:pPr>
          <a:r>
            <a:rPr kumimoji="1" lang="ja-JP" altLang="en-US" sz="900">
              <a:latin typeface="ＭＳ 明朝" panose="02020609040205080304" pitchFamily="17" charset="-128"/>
              <a:ea typeface="ＭＳ 明朝" panose="02020609040205080304" pitchFamily="17" charset="-128"/>
            </a:rPr>
            <a:t>雇用形態等</a:t>
          </a:r>
        </a:p>
      </xdr:txBody>
    </xdr:sp>
    <xdr:clientData/>
  </xdr:oneCellAnchor>
  <xdr:oneCellAnchor>
    <xdr:from>
      <xdr:col>2</xdr:col>
      <xdr:colOff>3175</xdr:colOff>
      <xdr:row>6</xdr:row>
      <xdr:rowOff>104774</xdr:rowOff>
    </xdr:from>
    <xdr:ext cx="658730" cy="390525"/>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224155" y="981074"/>
          <a:ext cx="658730"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latin typeface="ＭＳ 明朝" panose="02020609040205080304" pitchFamily="17" charset="-128"/>
              <a:ea typeface="ＭＳ 明朝" panose="02020609040205080304" pitchFamily="17" charset="-128"/>
            </a:rPr>
            <a:t>職種</a:t>
          </a:r>
        </a:p>
      </xdr:txBody>
    </xdr:sp>
    <xdr:clientData/>
  </xdr:oneCellAnchor>
  <xdr:oneCellAnchor>
    <xdr:from>
      <xdr:col>3</xdr:col>
      <xdr:colOff>290830</xdr:colOff>
      <xdr:row>34</xdr:row>
      <xdr:rowOff>19050</xdr:rowOff>
    </xdr:from>
    <xdr:ext cx="927189" cy="233397"/>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869950" y="5726430"/>
          <a:ext cx="927189" cy="233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100"/>
            </a:lnSpc>
          </a:pPr>
          <a:r>
            <a:rPr kumimoji="1" lang="ja-JP" altLang="en-US" sz="900">
              <a:latin typeface="ＭＳ 明朝" panose="02020609040205080304" pitchFamily="17" charset="-128"/>
              <a:ea typeface="ＭＳ 明朝" panose="02020609040205080304" pitchFamily="17" charset="-128"/>
            </a:rPr>
            <a:t>雇用形態等</a:t>
          </a:r>
        </a:p>
      </xdr:txBody>
    </xdr:sp>
    <xdr:clientData/>
  </xdr:oneCellAnchor>
  <xdr:oneCellAnchor>
    <xdr:from>
      <xdr:col>2</xdr:col>
      <xdr:colOff>41275</xdr:colOff>
      <xdr:row>35</xdr:row>
      <xdr:rowOff>85725</xdr:rowOff>
    </xdr:from>
    <xdr:ext cx="623904" cy="295275"/>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262255" y="5968365"/>
          <a:ext cx="623904"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100"/>
            </a:lnSpc>
          </a:pPr>
          <a:r>
            <a:rPr kumimoji="1" lang="ja-JP" altLang="en-US" sz="900">
              <a:latin typeface="ＭＳ 明朝" panose="02020609040205080304" pitchFamily="17" charset="-128"/>
              <a:ea typeface="ＭＳ 明朝" panose="02020609040205080304" pitchFamily="17" charset="-128"/>
            </a:rPr>
            <a:t>理由</a:t>
          </a:r>
        </a:p>
      </xdr:txBody>
    </xdr:sp>
    <xdr:clientData/>
  </xdr:oneCellAnchor>
  <xdr:twoCellAnchor>
    <xdr:from>
      <xdr:col>3</xdr:col>
      <xdr:colOff>180975</xdr:colOff>
      <xdr:row>32</xdr:row>
      <xdr:rowOff>1</xdr:rowOff>
    </xdr:from>
    <xdr:to>
      <xdr:col>17</xdr:col>
      <xdr:colOff>73025</xdr:colOff>
      <xdr:row>35</xdr:row>
      <xdr:rowOff>47625</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760095" y="5349241"/>
          <a:ext cx="4906010" cy="581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t>貴事業所を選択した理由について、主な理由を入職者からの聞き取り等により把握している場合は</a:t>
          </a:r>
          <a:br>
            <a:rPr kumimoji="1" lang="en-US" altLang="ja-JP" sz="900"/>
          </a:br>
          <a:r>
            <a:rPr kumimoji="1" lang="ja-JP" altLang="en-US" sz="900"/>
            <a:t>ご記入ください。把握していない場合は「不明」にご記入ください。（人数）                                  </a:t>
          </a:r>
        </a:p>
      </xdr:txBody>
    </xdr:sp>
    <xdr:clientData/>
  </xdr:twoCellAnchor>
  <xdr:twoCellAnchor>
    <xdr:from>
      <xdr:col>15</xdr:col>
      <xdr:colOff>151130</xdr:colOff>
      <xdr:row>3</xdr:row>
      <xdr:rowOff>3175</xdr:rowOff>
    </xdr:from>
    <xdr:to>
      <xdr:col>16</xdr:col>
      <xdr:colOff>181014</xdr:colOff>
      <xdr:row>4</xdr:row>
      <xdr:rowOff>3175</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5027930" y="269875"/>
          <a:ext cx="38802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0" lang="ja-JP" altLang="en-US" sz="1600" b="1" i="0" u="none" strike="noStrike" kern="0" cap="none" spc="0" normalizeH="0" baseline="0" noProof="0">
              <a:ln>
                <a:noFill/>
              </a:ln>
              <a:solidFill>
                <a:srgbClr val="000000"/>
              </a:solidFill>
              <a:effectLst/>
              <a:uLnTx/>
              <a:uFillTx/>
              <a:latin typeface="ＭＳ Ｐゴシック"/>
              <a:ea typeface="+mn-ea"/>
              <a:cs typeface="+mn-cs"/>
            </a:rPr>
            <a:t>👉</a:t>
          </a:r>
          <a:endParaRPr kumimoji="1" lang="ja-JP" altLang="en-US" sz="1600" b="1"/>
        </a:p>
      </xdr:txBody>
    </xdr:sp>
    <xdr:clientData/>
  </xdr:twoCellAnchor>
  <xdr:twoCellAnchor>
    <xdr:from>
      <xdr:col>17</xdr:col>
      <xdr:colOff>76200</xdr:colOff>
      <xdr:row>32</xdr:row>
      <xdr:rowOff>22860</xdr:rowOff>
    </xdr:from>
    <xdr:to>
      <xdr:col>17</xdr:col>
      <xdr:colOff>312420</xdr:colOff>
      <xdr:row>33</xdr:row>
      <xdr:rowOff>121920</xdr:rowOff>
    </xdr:to>
    <xdr:sp macro="" textlink="">
      <xdr:nvSpPr>
        <xdr:cNvPr id="10" name="下矢印 22">
          <a:extLst>
            <a:ext uri="{FF2B5EF4-FFF2-40B4-BE49-F238E27FC236}">
              <a16:creationId xmlns:a16="http://schemas.microsoft.com/office/drawing/2014/main" id="{00000000-0008-0000-0200-00000A000000}"/>
            </a:ext>
          </a:extLst>
        </xdr:cNvPr>
        <xdr:cNvSpPr>
          <a:spLocks noChangeArrowheads="1"/>
        </xdr:cNvSpPr>
      </xdr:nvSpPr>
      <xdr:spPr bwMode="auto">
        <a:xfrm>
          <a:off x="5669280" y="5372100"/>
          <a:ext cx="236220" cy="266700"/>
        </a:xfrm>
        <a:prstGeom prst="downArrow">
          <a:avLst>
            <a:gd name="adj1" fmla="val 50000"/>
            <a:gd name="adj2" fmla="val 80459"/>
          </a:avLst>
        </a:prstGeom>
        <a:solidFill>
          <a:srgbClr val="FFFFFF"/>
        </a:solidFill>
        <a:ln w="9525" algn="ctr">
          <a:solidFill>
            <a:srgbClr val="000000"/>
          </a:solidFill>
          <a:round/>
          <a:headEnd/>
          <a:tailEnd type="arrow" w="med" len="med"/>
        </a:ln>
      </xdr:spPr>
    </xdr:sp>
    <xdr:clientData/>
  </xdr:twoCellAnchor>
  <xdr:twoCellAnchor>
    <xdr:from>
      <xdr:col>10</xdr:col>
      <xdr:colOff>73025</xdr:colOff>
      <xdr:row>2</xdr:row>
      <xdr:rowOff>1</xdr:rowOff>
    </xdr:from>
    <xdr:to>
      <xdr:col>16</xdr:col>
      <xdr:colOff>19</xdr:colOff>
      <xdr:row>2</xdr:row>
      <xdr:rowOff>1</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3159125" y="1"/>
          <a:ext cx="2075834"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11</xdr:col>
      <xdr:colOff>177800</xdr:colOff>
      <xdr:row>2</xdr:row>
      <xdr:rowOff>1</xdr:rowOff>
    </xdr:from>
    <xdr:to>
      <xdr:col>13</xdr:col>
      <xdr:colOff>0</xdr:colOff>
      <xdr:row>2</xdr:row>
      <xdr:rowOff>1</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3622040" y="1"/>
          <a:ext cx="53848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itchFamily="17" charset="-128"/>
              <a:ea typeface="ＭＳ 明朝" pitchFamily="17" charset="-128"/>
            </a:rPr>
            <a:t>⇒</a:t>
          </a:r>
        </a:p>
      </xdr:txBody>
    </xdr:sp>
    <xdr:clientData/>
  </xdr:twoCellAnchor>
  <xdr:twoCellAnchor>
    <xdr:from>
      <xdr:col>2</xdr:col>
      <xdr:colOff>60960</xdr:colOff>
      <xdr:row>32</xdr:row>
      <xdr:rowOff>22860</xdr:rowOff>
    </xdr:from>
    <xdr:to>
      <xdr:col>2</xdr:col>
      <xdr:colOff>289560</xdr:colOff>
      <xdr:row>33</xdr:row>
      <xdr:rowOff>121920</xdr:rowOff>
    </xdr:to>
    <xdr:sp macro="" textlink="">
      <xdr:nvSpPr>
        <xdr:cNvPr id="13" name="下矢印 22">
          <a:extLst>
            <a:ext uri="{FF2B5EF4-FFF2-40B4-BE49-F238E27FC236}">
              <a16:creationId xmlns:a16="http://schemas.microsoft.com/office/drawing/2014/main" id="{00000000-0008-0000-0200-00000D000000}"/>
            </a:ext>
          </a:extLst>
        </xdr:cNvPr>
        <xdr:cNvSpPr>
          <a:spLocks noChangeArrowheads="1"/>
        </xdr:cNvSpPr>
      </xdr:nvSpPr>
      <xdr:spPr bwMode="auto">
        <a:xfrm>
          <a:off x="281940" y="5372100"/>
          <a:ext cx="228600" cy="266700"/>
        </a:xfrm>
        <a:prstGeom prst="downArrow">
          <a:avLst>
            <a:gd name="adj1" fmla="val 50000"/>
            <a:gd name="adj2" fmla="val 83141"/>
          </a:avLst>
        </a:prstGeom>
        <a:solidFill>
          <a:srgbClr val="FFFFFF"/>
        </a:solidFill>
        <a:ln w="9525" algn="ctr">
          <a:solidFill>
            <a:srgbClr val="000000"/>
          </a:solidFill>
          <a:round/>
          <a:headEnd/>
          <a:tailEnd type="arrow" w="med" len="me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198120</xdr:colOff>
      <xdr:row>4</xdr:row>
      <xdr:rowOff>0</xdr:rowOff>
    </xdr:from>
    <xdr:to>
      <xdr:col>17</xdr:col>
      <xdr:colOff>287046</xdr:colOff>
      <xdr:row>5</xdr:row>
      <xdr:rowOff>28575</xdr:rowOff>
    </xdr:to>
    <xdr:sp macro="" textlink="">
      <xdr:nvSpPr>
        <xdr:cNvPr id="2" name="テキスト ボックス 1">
          <a:extLst>
            <a:ext uri="{FF2B5EF4-FFF2-40B4-BE49-F238E27FC236}">
              <a16:creationId xmlns:a16="http://schemas.microsoft.com/office/drawing/2014/main" id="{BA7F1D16-F8C7-4F81-8E4C-A15B4E2B1E6D}"/>
            </a:ext>
          </a:extLst>
        </xdr:cNvPr>
        <xdr:cNvSpPr txBox="1"/>
      </xdr:nvSpPr>
      <xdr:spPr>
        <a:xfrm>
          <a:off x="6627495" y="800100"/>
          <a:ext cx="984276" cy="238125"/>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実人数</a:t>
          </a:r>
        </a:p>
      </xdr:txBody>
    </xdr:sp>
    <xdr:clientData/>
  </xdr:twoCellAnchor>
  <xdr:oneCellAnchor>
    <xdr:from>
      <xdr:col>2</xdr:col>
      <xdr:colOff>271780</xdr:colOff>
      <xdr:row>13</xdr:row>
      <xdr:rowOff>19050</xdr:rowOff>
    </xdr:from>
    <xdr:ext cx="912952" cy="233397"/>
    <xdr:sp macro="" textlink="">
      <xdr:nvSpPr>
        <xdr:cNvPr id="3" name="テキスト ボックス 2">
          <a:extLst>
            <a:ext uri="{FF2B5EF4-FFF2-40B4-BE49-F238E27FC236}">
              <a16:creationId xmlns:a16="http://schemas.microsoft.com/office/drawing/2014/main" id="{D8849C0C-1B60-4AEF-B9A6-55714F68F40C}"/>
            </a:ext>
          </a:extLst>
        </xdr:cNvPr>
        <xdr:cNvSpPr txBox="1"/>
      </xdr:nvSpPr>
      <xdr:spPr>
        <a:xfrm>
          <a:off x="881380" y="1143000"/>
          <a:ext cx="912952" cy="233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100"/>
            </a:lnSpc>
          </a:pPr>
          <a:r>
            <a:rPr kumimoji="1" lang="ja-JP" altLang="en-US" sz="900">
              <a:latin typeface="ＭＳ 明朝" panose="02020609040205080304" pitchFamily="17" charset="-128"/>
              <a:ea typeface="ＭＳ 明朝" panose="02020609040205080304" pitchFamily="17" charset="-128"/>
            </a:rPr>
            <a:t>雇用形態等</a:t>
          </a:r>
        </a:p>
      </xdr:txBody>
    </xdr:sp>
    <xdr:clientData/>
  </xdr:oneCellAnchor>
  <xdr:oneCellAnchor>
    <xdr:from>
      <xdr:col>1</xdr:col>
      <xdr:colOff>3175</xdr:colOff>
      <xdr:row>14</xdr:row>
      <xdr:rowOff>104774</xdr:rowOff>
    </xdr:from>
    <xdr:ext cx="658730" cy="390525"/>
    <xdr:sp macro="" textlink="">
      <xdr:nvSpPr>
        <xdr:cNvPr id="4" name="テキスト ボックス 3">
          <a:extLst>
            <a:ext uri="{FF2B5EF4-FFF2-40B4-BE49-F238E27FC236}">
              <a16:creationId xmlns:a16="http://schemas.microsoft.com/office/drawing/2014/main" id="{478131BF-C372-4894-A4C5-767F1404D8F9}"/>
            </a:ext>
          </a:extLst>
        </xdr:cNvPr>
        <xdr:cNvSpPr txBox="1"/>
      </xdr:nvSpPr>
      <xdr:spPr>
        <a:xfrm>
          <a:off x="165100" y="1409699"/>
          <a:ext cx="658730"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latin typeface="ＭＳ 明朝" panose="02020609040205080304" pitchFamily="17" charset="-128"/>
              <a:ea typeface="ＭＳ 明朝" panose="02020609040205080304" pitchFamily="17" charset="-128"/>
            </a:rPr>
            <a:t>職種</a:t>
          </a:r>
        </a:p>
      </xdr:txBody>
    </xdr:sp>
    <xdr:clientData/>
  </xdr:oneCellAnchor>
  <xdr:twoCellAnchor>
    <xdr:from>
      <xdr:col>14</xdr:col>
      <xdr:colOff>208915</xdr:colOff>
      <xdr:row>3</xdr:row>
      <xdr:rowOff>314325</xdr:rowOff>
    </xdr:from>
    <xdr:to>
      <xdr:col>15</xdr:col>
      <xdr:colOff>238799</xdr:colOff>
      <xdr:row>5</xdr:row>
      <xdr:rowOff>133350</xdr:rowOff>
    </xdr:to>
    <xdr:sp macro="" textlink="">
      <xdr:nvSpPr>
        <xdr:cNvPr id="5" name="テキスト ボックス 4">
          <a:extLst>
            <a:ext uri="{FF2B5EF4-FFF2-40B4-BE49-F238E27FC236}">
              <a16:creationId xmlns:a16="http://schemas.microsoft.com/office/drawing/2014/main" id="{AF587850-9F72-44F4-9C6C-F70A68B95BAA}"/>
            </a:ext>
          </a:extLst>
        </xdr:cNvPr>
        <xdr:cNvSpPr txBox="1"/>
      </xdr:nvSpPr>
      <xdr:spPr>
        <a:xfrm>
          <a:off x="6190615" y="581025"/>
          <a:ext cx="477559"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0" lang="ja-JP" altLang="en-US" sz="1600" b="1" i="0" u="none" strike="noStrike" kern="0" cap="none" spc="0" normalizeH="0" baseline="0" noProof="0">
              <a:ln>
                <a:noFill/>
              </a:ln>
              <a:solidFill>
                <a:srgbClr val="000000"/>
              </a:solidFill>
              <a:effectLst/>
              <a:uLnTx/>
              <a:uFillTx/>
              <a:latin typeface="ＭＳ Ｐゴシック"/>
              <a:ea typeface="+mn-ea"/>
              <a:cs typeface="+mn-cs"/>
            </a:rPr>
            <a:t>👉</a:t>
          </a:r>
          <a:endParaRPr kumimoji="1" lang="ja-JP" altLang="en-US" sz="1600" b="1"/>
        </a:p>
      </xdr:txBody>
    </xdr:sp>
    <xdr:clientData/>
  </xdr:twoCellAnchor>
  <xdr:twoCellAnchor>
    <xdr:from>
      <xdr:col>9</xdr:col>
      <xdr:colOff>73025</xdr:colOff>
      <xdr:row>2</xdr:row>
      <xdr:rowOff>1</xdr:rowOff>
    </xdr:from>
    <xdr:to>
      <xdr:col>15</xdr:col>
      <xdr:colOff>19</xdr:colOff>
      <xdr:row>2</xdr:row>
      <xdr:rowOff>1</xdr:rowOff>
    </xdr:to>
    <xdr:sp macro="" textlink="">
      <xdr:nvSpPr>
        <xdr:cNvPr id="6" name="テキスト ボックス 5">
          <a:extLst>
            <a:ext uri="{FF2B5EF4-FFF2-40B4-BE49-F238E27FC236}">
              <a16:creationId xmlns:a16="http://schemas.microsoft.com/office/drawing/2014/main" id="{A0F19509-5A94-4BDD-9C04-D7868EC57F04}"/>
            </a:ext>
          </a:extLst>
        </xdr:cNvPr>
        <xdr:cNvSpPr txBox="1"/>
      </xdr:nvSpPr>
      <xdr:spPr>
        <a:xfrm>
          <a:off x="3816350" y="1"/>
          <a:ext cx="2613044"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10</xdr:col>
      <xdr:colOff>177800</xdr:colOff>
      <xdr:row>2</xdr:row>
      <xdr:rowOff>1</xdr:rowOff>
    </xdr:from>
    <xdr:to>
      <xdr:col>12</xdr:col>
      <xdr:colOff>0</xdr:colOff>
      <xdr:row>2</xdr:row>
      <xdr:rowOff>1</xdr:rowOff>
    </xdr:to>
    <xdr:sp macro="" textlink="">
      <xdr:nvSpPr>
        <xdr:cNvPr id="7" name="テキスト ボックス 6">
          <a:extLst>
            <a:ext uri="{FF2B5EF4-FFF2-40B4-BE49-F238E27FC236}">
              <a16:creationId xmlns:a16="http://schemas.microsoft.com/office/drawing/2014/main" id="{71B217F4-93CB-4B60-B03F-1D9501E272AF}"/>
            </a:ext>
          </a:extLst>
        </xdr:cNvPr>
        <xdr:cNvSpPr txBox="1"/>
      </xdr:nvSpPr>
      <xdr:spPr>
        <a:xfrm>
          <a:off x="4368800" y="1"/>
          <a:ext cx="71755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itchFamily="17" charset="-128"/>
              <a:ea typeface="ＭＳ 明朝" pitchFamily="17" charset="-128"/>
            </a:rPr>
            <a:t>⇒</a:t>
          </a:r>
        </a:p>
      </xdr:txBody>
    </xdr:sp>
    <xdr:clientData/>
  </xdr:twoCellAnchor>
  <xdr:twoCellAnchor>
    <xdr:from>
      <xdr:col>9</xdr:col>
      <xdr:colOff>73025</xdr:colOff>
      <xdr:row>2</xdr:row>
      <xdr:rowOff>1</xdr:rowOff>
    </xdr:from>
    <xdr:to>
      <xdr:col>15</xdr:col>
      <xdr:colOff>19</xdr:colOff>
      <xdr:row>2</xdr:row>
      <xdr:rowOff>1</xdr:rowOff>
    </xdr:to>
    <xdr:sp macro="" textlink="">
      <xdr:nvSpPr>
        <xdr:cNvPr id="8" name="テキスト ボックス 7">
          <a:extLst>
            <a:ext uri="{FF2B5EF4-FFF2-40B4-BE49-F238E27FC236}">
              <a16:creationId xmlns:a16="http://schemas.microsoft.com/office/drawing/2014/main" id="{7D7A3D88-341C-4794-AABA-5B5B2EA21D30}"/>
            </a:ext>
          </a:extLst>
        </xdr:cNvPr>
        <xdr:cNvSpPr txBox="1"/>
      </xdr:nvSpPr>
      <xdr:spPr>
        <a:xfrm>
          <a:off x="3587750" y="1"/>
          <a:ext cx="2498744"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10</xdr:col>
      <xdr:colOff>177800</xdr:colOff>
      <xdr:row>2</xdr:row>
      <xdr:rowOff>1</xdr:rowOff>
    </xdr:from>
    <xdr:to>
      <xdr:col>12</xdr:col>
      <xdr:colOff>0</xdr:colOff>
      <xdr:row>2</xdr:row>
      <xdr:rowOff>1</xdr:rowOff>
    </xdr:to>
    <xdr:sp macro="" textlink="">
      <xdr:nvSpPr>
        <xdr:cNvPr id="9" name="テキスト ボックス 8">
          <a:extLst>
            <a:ext uri="{FF2B5EF4-FFF2-40B4-BE49-F238E27FC236}">
              <a16:creationId xmlns:a16="http://schemas.microsoft.com/office/drawing/2014/main" id="{1E858DF2-5443-4B5E-B65D-5C08342C1F93}"/>
            </a:ext>
          </a:extLst>
        </xdr:cNvPr>
        <xdr:cNvSpPr txBox="1"/>
      </xdr:nvSpPr>
      <xdr:spPr>
        <a:xfrm>
          <a:off x="4121150" y="1"/>
          <a:ext cx="67945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itchFamily="17" charset="-128"/>
              <a:ea typeface="ＭＳ 明朝" pitchFamily="17" charset="-128"/>
            </a:rPr>
            <a:t>⇒</a:t>
          </a:r>
        </a:p>
      </xdr:txBody>
    </xdr:sp>
    <xdr:clientData/>
  </xdr:twoCellAnchor>
  <xdr:twoCellAnchor>
    <xdr:from>
      <xdr:col>0</xdr:col>
      <xdr:colOff>0</xdr:colOff>
      <xdr:row>11</xdr:row>
      <xdr:rowOff>25401</xdr:rowOff>
    </xdr:from>
    <xdr:to>
      <xdr:col>2</xdr:col>
      <xdr:colOff>381000</xdr:colOff>
      <xdr:row>11</xdr:row>
      <xdr:rowOff>304800</xdr:rowOff>
    </xdr:to>
    <xdr:sp macro="" textlink="">
      <xdr:nvSpPr>
        <xdr:cNvPr id="11" name="テキスト ボックス 10">
          <a:extLst>
            <a:ext uri="{FF2B5EF4-FFF2-40B4-BE49-F238E27FC236}">
              <a16:creationId xmlns:a16="http://schemas.microsoft.com/office/drawing/2014/main" id="{10EB353F-9DE7-9448-921D-B82F5055F252}"/>
            </a:ext>
          </a:extLst>
        </xdr:cNvPr>
        <xdr:cNvSpPr txBox="1"/>
      </xdr:nvSpPr>
      <xdr:spPr>
        <a:xfrm>
          <a:off x="0" y="37211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１０－２</a:t>
          </a:r>
        </a:p>
      </xdr:txBody>
    </xdr:sp>
    <xdr:clientData/>
  </xdr:twoCellAnchor>
  <xdr:twoCellAnchor>
    <xdr:from>
      <xdr:col>0</xdr:col>
      <xdr:colOff>0</xdr:colOff>
      <xdr:row>6</xdr:row>
      <xdr:rowOff>25401</xdr:rowOff>
    </xdr:from>
    <xdr:to>
      <xdr:col>2</xdr:col>
      <xdr:colOff>381000</xdr:colOff>
      <xdr:row>6</xdr:row>
      <xdr:rowOff>304800</xdr:rowOff>
    </xdr:to>
    <xdr:sp macro="" textlink="">
      <xdr:nvSpPr>
        <xdr:cNvPr id="12" name="テキスト ボックス 11">
          <a:extLst>
            <a:ext uri="{FF2B5EF4-FFF2-40B4-BE49-F238E27FC236}">
              <a16:creationId xmlns:a16="http://schemas.microsoft.com/office/drawing/2014/main" id="{060092B0-6C4A-7643-978D-EC39BAF5FC08}"/>
            </a:ext>
          </a:extLst>
        </xdr:cNvPr>
        <xdr:cNvSpPr txBox="1"/>
      </xdr:nvSpPr>
      <xdr:spPr>
        <a:xfrm>
          <a:off x="0" y="17272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１０－１</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139699</xdr:colOff>
      <xdr:row>61</xdr:row>
      <xdr:rowOff>38099</xdr:rowOff>
    </xdr:from>
    <xdr:to>
      <xdr:col>7</xdr:col>
      <xdr:colOff>290835</xdr:colOff>
      <xdr:row>62</xdr:row>
      <xdr:rowOff>144202</xdr:rowOff>
    </xdr:to>
    <xdr:sp macro="" textlink="">
      <xdr:nvSpPr>
        <xdr:cNvPr id="2" name="角丸四角形吹き出し 1">
          <a:extLst>
            <a:ext uri="{FF2B5EF4-FFF2-40B4-BE49-F238E27FC236}">
              <a16:creationId xmlns:a16="http://schemas.microsoft.com/office/drawing/2014/main" id="{00000000-0008-0000-0600-000002000000}"/>
            </a:ext>
          </a:extLst>
        </xdr:cNvPr>
        <xdr:cNvSpPr/>
      </xdr:nvSpPr>
      <xdr:spPr bwMode="auto">
        <a:xfrm>
          <a:off x="208279" y="10279379"/>
          <a:ext cx="2094236" cy="273743"/>
        </a:xfrm>
        <a:prstGeom prst="wedgeRoundRectCallout">
          <a:avLst>
            <a:gd name="adj1" fmla="val -2485"/>
            <a:gd name="adj2" fmla="val -92462"/>
            <a:gd name="adj3" fmla="val 16667"/>
          </a:avLst>
        </a:prstGeom>
        <a:solidFill>
          <a:schemeClr val="bg1">
            <a:lumMod val="95000"/>
          </a:schemeClr>
        </a:solidFill>
        <a:ln w="9525" cap="flat" cmpd="sng" algn="ctr">
          <a:solidFill>
            <a:srgbClr val="000000"/>
          </a:solidFill>
          <a:prstDash val="solid"/>
          <a:round/>
          <a:headEnd type="none" w="med" len="med"/>
          <a:tailEnd type="arrow"/>
        </a:ln>
        <a:effectLst/>
      </xdr:spPr>
      <xdr:txBody>
        <a:bodyPr rtlCol="0" anchor="ctr"/>
        <a:lstStyle/>
        <a:p>
          <a:pPr algn="l" rtl="0">
            <a:lnSpc>
              <a:spcPts val="1200"/>
            </a:lnSpc>
            <a:defRPr sz="1000"/>
          </a:pPr>
          <a:r>
            <a:rPr lang="ja-JP" altLang="en-US" sz="1000" b="0" i="0" u="none" strike="noStrike" baseline="0">
              <a:solidFill>
                <a:sysClr val="windowText" lastClr="000000"/>
              </a:solidFill>
              <a:latin typeface="+mj-ea"/>
              <a:ea typeface="+mj-ea"/>
            </a:rPr>
            <a:t>◆印の</a:t>
          </a:r>
          <a:r>
            <a:rPr lang="ja-JP" altLang="en-US" sz="1000" b="0" i="0" u="none" strike="noStrike" baseline="0">
              <a:solidFill>
                <a:srgbClr val="000000"/>
              </a:solidFill>
              <a:latin typeface="+mj-ea"/>
              <a:ea typeface="+mj-ea"/>
            </a:rPr>
            <a:t>合計は必ず合わせてください</a:t>
          </a:r>
        </a:p>
      </xdr:txBody>
    </xdr:sp>
    <xdr:clientData/>
  </xdr:twoCellAnchor>
  <xdr:twoCellAnchor>
    <xdr:from>
      <xdr:col>15</xdr:col>
      <xdr:colOff>106680</xdr:colOff>
      <xdr:row>3</xdr:row>
      <xdr:rowOff>38100</xdr:rowOff>
    </xdr:from>
    <xdr:to>
      <xdr:col>16</xdr:col>
      <xdr:colOff>289586</xdr:colOff>
      <xdr:row>4</xdr:row>
      <xdr:rowOff>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5943600" y="304800"/>
          <a:ext cx="647726" cy="228600"/>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実人数</a:t>
          </a:r>
        </a:p>
      </xdr:txBody>
    </xdr:sp>
    <xdr:clientData/>
  </xdr:twoCellAnchor>
  <xdr:oneCellAnchor>
    <xdr:from>
      <xdr:col>3</xdr:col>
      <xdr:colOff>271780</xdr:colOff>
      <xdr:row>5</xdr:row>
      <xdr:rowOff>19050</xdr:rowOff>
    </xdr:from>
    <xdr:ext cx="912952" cy="233397"/>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850900" y="720090"/>
          <a:ext cx="912952" cy="233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100"/>
            </a:lnSpc>
          </a:pPr>
          <a:r>
            <a:rPr kumimoji="1" lang="ja-JP" altLang="en-US" sz="900">
              <a:latin typeface="ＭＳ 明朝" panose="02020609040205080304" pitchFamily="17" charset="-128"/>
              <a:ea typeface="ＭＳ 明朝" panose="02020609040205080304" pitchFamily="17" charset="-128"/>
            </a:rPr>
            <a:t>雇用形態等</a:t>
          </a:r>
        </a:p>
      </xdr:txBody>
    </xdr:sp>
    <xdr:clientData/>
  </xdr:oneCellAnchor>
  <xdr:oneCellAnchor>
    <xdr:from>
      <xdr:col>2</xdr:col>
      <xdr:colOff>3175</xdr:colOff>
      <xdr:row>6</xdr:row>
      <xdr:rowOff>104774</xdr:rowOff>
    </xdr:from>
    <xdr:ext cx="658730" cy="390525"/>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224155" y="981074"/>
          <a:ext cx="658730"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latin typeface="ＭＳ 明朝" panose="02020609040205080304" pitchFamily="17" charset="-128"/>
              <a:ea typeface="ＭＳ 明朝" panose="02020609040205080304" pitchFamily="17" charset="-128"/>
            </a:rPr>
            <a:t>職種</a:t>
          </a:r>
        </a:p>
      </xdr:txBody>
    </xdr:sp>
    <xdr:clientData/>
  </xdr:oneCellAnchor>
  <xdr:oneCellAnchor>
    <xdr:from>
      <xdr:col>3</xdr:col>
      <xdr:colOff>290830</xdr:colOff>
      <xdr:row>34</xdr:row>
      <xdr:rowOff>19050</xdr:rowOff>
    </xdr:from>
    <xdr:ext cx="927189" cy="233397"/>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869950" y="5726430"/>
          <a:ext cx="927189" cy="233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100"/>
            </a:lnSpc>
          </a:pPr>
          <a:r>
            <a:rPr kumimoji="1" lang="ja-JP" altLang="en-US" sz="900">
              <a:latin typeface="ＭＳ 明朝" panose="02020609040205080304" pitchFamily="17" charset="-128"/>
              <a:ea typeface="ＭＳ 明朝" panose="02020609040205080304" pitchFamily="17" charset="-128"/>
            </a:rPr>
            <a:t>雇用形態等</a:t>
          </a:r>
        </a:p>
      </xdr:txBody>
    </xdr:sp>
    <xdr:clientData/>
  </xdr:oneCellAnchor>
  <xdr:oneCellAnchor>
    <xdr:from>
      <xdr:col>2</xdr:col>
      <xdr:colOff>41275</xdr:colOff>
      <xdr:row>35</xdr:row>
      <xdr:rowOff>85725</xdr:rowOff>
    </xdr:from>
    <xdr:ext cx="623904" cy="295275"/>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262255" y="5968365"/>
          <a:ext cx="623904"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100"/>
            </a:lnSpc>
          </a:pPr>
          <a:r>
            <a:rPr kumimoji="1" lang="ja-JP" altLang="en-US" sz="900">
              <a:latin typeface="ＭＳ 明朝" panose="02020609040205080304" pitchFamily="17" charset="-128"/>
              <a:ea typeface="ＭＳ 明朝" panose="02020609040205080304" pitchFamily="17" charset="-128"/>
            </a:rPr>
            <a:t>理由</a:t>
          </a:r>
        </a:p>
      </xdr:txBody>
    </xdr:sp>
    <xdr:clientData/>
  </xdr:oneCellAnchor>
  <xdr:twoCellAnchor>
    <xdr:from>
      <xdr:col>5</xdr:col>
      <xdr:colOff>257175</xdr:colOff>
      <xdr:row>31</xdr:row>
      <xdr:rowOff>160021</xdr:rowOff>
    </xdr:from>
    <xdr:to>
      <xdr:col>17</xdr:col>
      <xdr:colOff>400685</xdr:colOff>
      <xdr:row>35</xdr:row>
      <xdr:rowOff>40005</xdr:rowOff>
    </xdr:to>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1552575" y="5341621"/>
          <a:ext cx="5614670" cy="581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t>貴事業所を選択した理由について、主な理由を入職者からの聞き取り等により把握している場合は</a:t>
          </a:r>
          <a:br>
            <a:rPr kumimoji="1" lang="en-US" altLang="ja-JP" sz="900"/>
          </a:br>
          <a:r>
            <a:rPr kumimoji="1" lang="ja-JP" altLang="en-US" sz="900"/>
            <a:t>ご記入ください。把握していない場合は「不明」にご記入ください。（人数）                                  </a:t>
          </a:r>
        </a:p>
      </xdr:txBody>
    </xdr:sp>
    <xdr:clientData/>
  </xdr:twoCellAnchor>
  <xdr:twoCellAnchor>
    <xdr:from>
      <xdr:col>14</xdr:col>
      <xdr:colOff>250190</xdr:colOff>
      <xdr:row>3</xdr:row>
      <xdr:rowOff>3175</xdr:rowOff>
    </xdr:from>
    <xdr:to>
      <xdr:col>15</xdr:col>
      <xdr:colOff>99060</xdr:colOff>
      <xdr:row>4</xdr:row>
      <xdr:rowOff>3175</xdr:rowOff>
    </xdr:to>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5622290" y="269875"/>
          <a:ext cx="31369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0" lang="ja-JP" altLang="en-US" sz="1600" b="1" i="0" u="none" strike="noStrike" kern="0" cap="none" spc="0" normalizeH="0" baseline="0" noProof="0">
              <a:ln>
                <a:noFill/>
              </a:ln>
              <a:solidFill>
                <a:srgbClr val="000000"/>
              </a:solidFill>
              <a:effectLst/>
              <a:uLnTx/>
              <a:uFillTx/>
              <a:latin typeface="ＭＳ Ｐゴシック"/>
              <a:ea typeface="+mn-ea"/>
              <a:cs typeface="+mn-cs"/>
            </a:rPr>
            <a:t>👉</a:t>
          </a:r>
          <a:endParaRPr kumimoji="1" lang="ja-JP" altLang="en-US" sz="1600" b="1"/>
        </a:p>
      </xdr:txBody>
    </xdr:sp>
    <xdr:clientData/>
  </xdr:twoCellAnchor>
  <xdr:twoCellAnchor>
    <xdr:from>
      <xdr:col>16</xdr:col>
      <xdr:colOff>76200</xdr:colOff>
      <xdr:row>32</xdr:row>
      <xdr:rowOff>22860</xdr:rowOff>
    </xdr:from>
    <xdr:to>
      <xdr:col>16</xdr:col>
      <xdr:colOff>312420</xdr:colOff>
      <xdr:row>33</xdr:row>
      <xdr:rowOff>121920</xdr:rowOff>
    </xdr:to>
    <xdr:sp macro="" textlink="">
      <xdr:nvSpPr>
        <xdr:cNvPr id="10" name="下矢印 22">
          <a:extLst>
            <a:ext uri="{FF2B5EF4-FFF2-40B4-BE49-F238E27FC236}">
              <a16:creationId xmlns:a16="http://schemas.microsoft.com/office/drawing/2014/main" id="{00000000-0008-0000-0600-00000A000000}"/>
            </a:ext>
          </a:extLst>
        </xdr:cNvPr>
        <xdr:cNvSpPr>
          <a:spLocks noChangeArrowheads="1"/>
        </xdr:cNvSpPr>
      </xdr:nvSpPr>
      <xdr:spPr bwMode="auto">
        <a:xfrm>
          <a:off x="5669280" y="5372100"/>
          <a:ext cx="236220" cy="266700"/>
        </a:xfrm>
        <a:prstGeom prst="downArrow">
          <a:avLst>
            <a:gd name="adj1" fmla="val 50000"/>
            <a:gd name="adj2" fmla="val 80459"/>
          </a:avLst>
        </a:prstGeom>
        <a:solidFill>
          <a:srgbClr val="FFFFFF"/>
        </a:solidFill>
        <a:ln w="9525" algn="ctr">
          <a:solidFill>
            <a:srgbClr val="000000"/>
          </a:solidFill>
          <a:round/>
          <a:headEnd/>
          <a:tailEnd type="arrow" w="med" len="med"/>
        </a:ln>
      </xdr:spPr>
    </xdr:sp>
    <xdr:clientData/>
  </xdr:twoCellAnchor>
  <xdr:twoCellAnchor>
    <xdr:from>
      <xdr:col>10</xdr:col>
      <xdr:colOff>73025</xdr:colOff>
      <xdr:row>2</xdr:row>
      <xdr:rowOff>1</xdr:rowOff>
    </xdr:from>
    <xdr:to>
      <xdr:col>16</xdr:col>
      <xdr:colOff>0</xdr:colOff>
      <xdr:row>2</xdr:row>
      <xdr:rowOff>1</xdr:rowOff>
    </xdr:to>
    <xdr:sp macro="" textlink="">
      <xdr:nvSpPr>
        <xdr:cNvPr id="11" name="テキスト ボックス 10">
          <a:extLst>
            <a:ext uri="{FF2B5EF4-FFF2-40B4-BE49-F238E27FC236}">
              <a16:creationId xmlns:a16="http://schemas.microsoft.com/office/drawing/2014/main" id="{00000000-0008-0000-0600-00000B000000}"/>
            </a:ext>
          </a:extLst>
        </xdr:cNvPr>
        <xdr:cNvSpPr txBox="1"/>
      </xdr:nvSpPr>
      <xdr:spPr>
        <a:xfrm>
          <a:off x="3159125" y="1"/>
          <a:ext cx="2075834"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11</xdr:col>
      <xdr:colOff>177800</xdr:colOff>
      <xdr:row>2</xdr:row>
      <xdr:rowOff>1</xdr:rowOff>
    </xdr:from>
    <xdr:to>
      <xdr:col>13</xdr:col>
      <xdr:colOff>0</xdr:colOff>
      <xdr:row>2</xdr:row>
      <xdr:rowOff>1</xdr:rowOff>
    </xdr:to>
    <xdr:sp macro="" textlink="">
      <xdr:nvSpPr>
        <xdr:cNvPr id="12" name="テキスト ボックス 11">
          <a:extLst>
            <a:ext uri="{FF2B5EF4-FFF2-40B4-BE49-F238E27FC236}">
              <a16:creationId xmlns:a16="http://schemas.microsoft.com/office/drawing/2014/main" id="{00000000-0008-0000-0600-00000C000000}"/>
            </a:ext>
          </a:extLst>
        </xdr:cNvPr>
        <xdr:cNvSpPr txBox="1"/>
      </xdr:nvSpPr>
      <xdr:spPr>
        <a:xfrm>
          <a:off x="3622040" y="1"/>
          <a:ext cx="53848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itchFamily="17" charset="-128"/>
              <a:ea typeface="ＭＳ 明朝" pitchFamily="17" charset="-128"/>
            </a:rPr>
            <a:t>⇒</a:t>
          </a:r>
        </a:p>
      </xdr:txBody>
    </xdr:sp>
    <xdr:clientData/>
  </xdr:twoCellAnchor>
  <xdr:twoCellAnchor>
    <xdr:from>
      <xdr:col>5</xdr:col>
      <xdr:colOff>76200</xdr:colOff>
      <xdr:row>32</xdr:row>
      <xdr:rowOff>22860</xdr:rowOff>
    </xdr:from>
    <xdr:to>
      <xdr:col>5</xdr:col>
      <xdr:colOff>304800</xdr:colOff>
      <xdr:row>33</xdr:row>
      <xdr:rowOff>121920</xdr:rowOff>
    </xdr:to>
    <xdr:sp macro="" textlink="">
      <xdr:nvSpPr>
        <xdr:cNvPr id="13" name="下矢印 22">
          <a:extLst>
            <a:ext uri="{FF2B5EF4-FFF2-40B4-BE49-F238E27FC236}">
              <a16:creationId xmlns:a16="http://schemas.microsoft.com/office/drawing/2014/main" id="{00000000-0008-0000-0600-00000D000000}"/>
            </a:ext>
          </a:extLst>
        </xdr:cNvPr>
        <xdr:cNvSpPr>
          <a:spLocks noChangeArrowheads="1"/>
        </xdr:cNvSpPr>
      </xdr:nvSpPr>
      <xdr:spPr bwMode="auto">
        <a:xfrm>
          <a:off x="1371600" y="5372100"/>
          <a:ext cx="228600" cy="266700"/>
        </a:xfrm>
        <a:prstGeom prst="downArrow">
          <a:avLst>
            <a:gd name="adj1" fmla="val 50000"/>
            <a:gd name="adj2" fmla="val 83141"/>
          </a:avLst>
        </a:prstGeom>
        <a:solidFill>
          <a:srgbClr val="FFFFFF"/>
        </a:solidFill>
        <a:ln w="9525" algn="ctr">
          <a:solidFill>
            <a:srgbClr val="000000"/>
          </a:solidFill>
          <a:round/>
          <a:headEnd/>
          <a:tailEnd type="arrow" w="med" len="me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198120</xdr:colOff>
      <xdr:row>4</xdr:row>
      <xdr:rowOff>38100</xdr:rowOff>
    </xdr:from>
    <xdr:to>
      <xdr:col>17</xdr:col>
      <xdr:colOff>287046</xdr:colOff>
      <xdr:row>5</xdr:row>
      <xdr:rowOff>95250</xdr:rowOff>
    </xdr:to>
    <xdr:sp macro="" textlink="">
      <xdr:nvSpPr>
        <xdr:cNvPr id="2" name="テキスト ボックス 1">
          <a:extLst>
            <a:ext uri="{FF2B5EF4-FFF2-40B4-BE49-F238E27FC236}">
              <a16:creationId xmlns:a16="http://schemas.microsoft.com/office/drawing/2014/main" id="{F792D0B0-2D4B-4504-B570-D95EB1FF8C58}"/>
            </a:ext>
          </a:extLst>
        </xdr:cNvPr>
        <xdr:cNvSpPr txBox="1"/>
      </xdr:nvSpPr>
      <xdr:spPr>
        <a:xfrm>
          <a:off x="6627495" y="571500"/>
          <a:ext cx="984276" cy="228600"/>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実人数</a:t>
          </a:r>
        </a:p>
      </xdr:txBody>
    </xdr:sp>
    <xdr:clientData/>
  </xdr:twoCellAnchor>
  <xdr:oneCellAnchor>
    <xdr:from>
      <xdr:col>2</xdr:col>
      <xdr:colOff>271780</xdr:colOff>
      <xdr:row>13</xdr:row>
      <xdr:rowOff>19050</xdr:rowOff>
    </xdr:from>
    <xdr:ext cx="912952" cy="233397"/>
    <xdr:sp macro="" textlink="">
      <xdr:nvSpPr>
        <xdr:cNvPr id="3" name="テキスト ボックス 2">
          <a:extLst>
            <a:ext uri="{FF2B5EF4-FFF2-40B4-BE49-F238E27FC236}">
              <a16:creationId xmlns:a16="http://schemas.microsoft.com/office/drawing/2014/main" id="{4A6D55AE-0D00-4E8A-8042-F46749B93E83}"/>
            </a:ext>
          </a:extLst>
        </xdr:cNvPr>
        <xdr:cNvSpPr txBox="1"/>
      </xdr:nvSpPr>
      <xdr:spPr>
        <a:xfrm>
          <a:off x="773430" y="895350"/>
          <a:ext cx="912952" cy="233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100"/>
            </a:lnSpc>
          </a:pPr>
          <a:r>
            <a:rPr kumimoji="1" lang="ja-JP" altLang="en-US" sz="900">
              <a:latin typeface="ＭＳ 明朝" panose="02020609040205080304" pitchFamily="17" charset="-128"/>
              <a:ea typeface="ＭＳ 明朝" panose="02020609040205080304" pitchFamily="17" charset="-128"/>
            </a:rPr>
            <a:t>雇用形態等</a:t>
          </a:r>
        </a:p>
      </xdr:txBody>
    </xdr:sp>
    <xdr:clientData/>
  </xdr:oneCellAnchor>
  <xdr:oneCellAnchor>
    <xdr:from>
      <xdr:col>1</xdr:col>
      <xdr:colOff>3175</xdr:colOff>
      <xdr:row>14</xdr:row>
      <xdr:rowOff>104774</xdr:rowOff>
    </xdr:from>
    <xdr:ext cx="658730" cy="390525"/>
    <xdr:sp macro="" textlink="">
      <xdr:nvSpPr>
        <xdr:cNvPr id="4" name="テキスト ボックス 3">
          <a:extLst>
            <a:ext uri="{FF2B5EF4-FFF2-40B4-BE49-F238E27FC236}">
              <a16:creationId xmlns:a16="http://schemas.microsoft.com/office/drawing/2014/main" id="{1A40248A-7FD0-4E43-9902-1CC84B0D18E9}"/>
            </a:ext>
          </a:extLst>
        </xdr:cNvPr>
        <xdr:cNvSpPr txBox="1"/>
      </xdr:nvSpPr>
      <xdr:spPr>
        <a:xfrm>
          <a:off x="149225" y="1158874"/>
          <a:ext cx="658730"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latin typeface="ＭＳ 明朝" panose="02020609040205080304" pitchFamily="17" charset="-128"/>
              <a:ea typeface="ＭＳ 明朝" panose="02020609040205080304" pitchFamily="17" charset="-128"/>
            </a:rPr>
            <a:t>職種</a:t>
          </a:r>
        </a:p>
      </xdr:txBody>
    </xdr:sp>
    <xdr:clientData/>
  </xdr:oneCellAnchor>
  <xdr:twoCellAnchor>
    <xdr:from>
      <xdr:col>14</xdr:col>
      <xdr:colOff>199390</xdr:colOff>
      <xdr:row>3</xdr:row>
      <xdr:rowOff>257175</xdr:rowOff>
    </xdr:from>
    <xdr:to>
      <xdr:col>15</xdr:col>
      <xdr:colOff>229274</xdr:colOff>
      <xdr:row>5</xdr:row>
      <xdr:rowOff>76200</xdr:rowOff>
    </xdr:to>
    <xdr:sp macro="" textlink="">
      <xdr:nvSpPr>
        <xdr:cNvPr id="5" name="テキスト ボックス 4">
          <a:extLst>
            <a:ext uri="{FF2B5EF4-FFF2-40B4-BE49-F238E27FC236}">
              <a16:creationId xmlns:a16="http://schemas.microsoft.com/office/drawing/2014/main" id="{C1E85F2A-F8E9-4219-A625-4B21382001C6}"/>
            </a:ext>
          </a:extLst>
        </xdr:cNvPr>
        <xdr:cNvSpPr txBox="1"/>
      </xdr:nvSpPr>
      <xdr:spPr>
        <a:xfrm>
          <a:off x="6181090" y="523875"/>
          <a:ext cx="477559"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0" lang="ja-JP" altLang="en-US" sz="1600" b="1" i="0" u="none" strike="noStrike" kern="0" cap="none" spc="0" normalizeH="0" baseline="0" noProof="0">
              <a:ln>
                <a:noFill/>
              </a:ln>
              <a:solidFill>
                <a:srgbClr val="000000"/>
              </a:solidFill>
              <a:effectLst/>
              <a:uLnTx/>
              <a:uFillTx/>
              <a:latin typeface="ＭＳ Ｐゴシック"/>
              <a:ea typeface="+mn-ea"/>
              <a:cs typeface="+mn-cs"/>
            </a:rPr>
            <a:t>👉</a:t>
          </a:r>
          <a:endParaRPr kumimoji="1" lang="ja-JP" altLang="en-US" sz="1600" b="1"/>
        </a:p>
      </xdr:txBody>
    </xdr:sp>
    <xdr:clientData/>
  </xdr:twoCellAnchor>
  <xdr:twoCellAnchor>
    <xdr:from>
      <xdr:col>9</xdr:col>
      <xdr:colOff>73025</xdr:colOff>
      <xdr:row>2</xdr:row>
      <xdr:rowOff>1</xdr:rowOff>
    </xdr:from>
    <xdr:to>
      <xdr:col>15</xdr:col>
      <xdr:colOff>19</xdr:colOff>
      <xdr:row>2</xdr:row>
      <xdr:rowOff>1</xdr:rowOff>
    </xdr:to>
    <xdr:sp macro="" textlink="">
      <xdr:nvSpPr>
        <xdr:cNvPr id="6" name="テキスト ボックス 5">
          <a:extLst>
            <a:ext uri="{FF2B5EF4-FFF2-40B4-BE49-F238E27FC236}">
              <a16:creationId xmlns:a16="http://schemas.microsoft.com/office/drawing/2014/main" id="{EE4959E3-04CC-48A7-8ACF-840D7BF0BE8A}"/>
            </a:ext>
          </a:extLst>
        </xdr:cNvPr>
        <xdr:cNvSpPr txBox="1"/>
      </xdr:nvSpPr>
      <xdr:spPr>
        <a:xfrm>
          <a:off x="3121025" y="1"/>
          <a:ext cx="2060594"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10</xdr:col>
      <xdr:colOff>177800</xdr:colOff>
      <xdr:row>2</xdr:row>
      <xdr:rowOff>1</xdr:rowOff>
    </xdr:from>
    <xdr:to>
      <xdr:col>12</xdr:col>
      <xdr:colOff>0</xdr:colOff>
      <xdr:row>2</xdr:row>
      <xdr:rowOff>1</xdr:rowOff>
    </xdr:to>
    <xdr:sp macro="" textlink="">
      <xdr:nvSpPr>
        <xdr:cNvPr id="7" name="テキスト ボックス 6">
          <a:extLst>
            <a:ext uri="{FF2B5EF4-FFF2-40B4-BE49-F238E27FC236}">
              <a16:creationId xmlns:a16="http://schemas.microsoft.com/office/drawing/2014/main" id="{5455CDD6-2674-476E-8E68-1EC109712D58}"/>
            </a:ext>
          </a:extLst>
        </xdr:cNvPr>
        <xdr:cNvSpPr txBox="1"/>
      </xdr:nvSpPr>
      <xdr:spPr>
        <a:xfrm>
          <a:off x="3581400" y="1"/>
          <a:ext cx="5334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itchFamily="17" charset="-128"/>
              <a:ea typeface="ＭＳ 明朝" pitchFamily="17" charset="-128"/>
            </a:rPr>
            <a:t>⇒</a:t>
          </a:r>
        </a:p>
      </xdr:txBody>
    </xdr:sp>
    <xdr:clientData/>
  </xdr:twoCellAnchor>
  <xdr:twoCellAnchor>
    <xdr:from>
      <xdr:col>0</xdr:col>
      <xdr:colOff>0</xdr:colOff>
      <xdr:row>11</xdr:row>
      <xdr:rowOff>25401</xdr:rowOff>
    </xdr:from>
    <xdr:to>
      <xdr:col>2</xdr:col>
      <xdr:colOff>254000</xdr:colOff>
      <xdr:row>11</xdr:row>
      <xdr:rowOff>304800</xdr:rowOff>
    </xdr:to>
    <xdr:sp macro="" textlink="">
      <xdr:nvSpPr>
        <xdr:cNvPr id="8" name="テキスト ボックス 7">
          <a:extLst>
            <a:ext uri="{FF2B5EF4-FFF2-40B4-BE49-F238E27FC236}">
              <a16:creationId xmlns:a16="http://schemas.microsoft.com/office/drawing/2014/main" id="{9FD46E19-F91E-3941-A499-A7B92988FDC2}"/>
            </a:ext>
          </a:extLst>
        </xdr:cNvPr>
        <xdr:cNvSpPr txBox="1"/>
      </xdr:nvSpPr>
      <xdr:spPr>
        <a:xfrm>
          <a:off x="0" y="33401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１１－２</a:t>
          </a:r>
        </a:p>
      </xdr:txBody>
    </xdr:sp>
    <xdr:clientData/>
  </xdr:twoCellAnchor>
  <xdr:twoCellAnchor>
    <xdr:from>
      <xdr:col>0</xdr:col>
      <xdr:colOff>0</xdr:colOff>
      <xdr:row>6</xdr:row>
      <xdr:rowOff>25401</xdr:rowOff>
    </xdr:from>
    <xdr:to>
      <xdr:col>2</xdr:col>
      <xdr:colOff>254000</xdr:colOff>
      <xdr:row>6</xdr:row>
      <xdr:rowOff>304800</xdr:rowOff>
    </xdr:to>
    <xdr:sp macro="" textlink="">
      <xdr:nvSpPr>
        <xdr:cNvPr id="9" name="テキスト ボックス 8">
          <a:extLst>
            <a:ext uri="{FF2B5EF4-FFF2-40B4-BE49-F238E27FC236}">
              <a16:creationId xmlns:a16="http://schemas.microsoft.com/office/drawing/2014/main" id="{89E9ED47-5FFB-7540-A0DD-3EA7D386061E}"/>
            </a:ext>
          </a:extLst>
        </xdr:cNvPr>
        <xdr:cNvSpPr txBox="1"/>
      </xdr:nvSpPr>
      <xdr:spPr>
        <a:xfrm>
          <a:off x="0" y="13462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１１－１</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73025</xdr:colOff>
      <xdr:row>2</xdr:row>
      <xdr:rowOff>1</xdr:rowOff>
    </xdr:from>
    <xdr:to>
      <xdr:col>12</xdr:col>
      <xdr:colOff>0</xdr:colOff>
      <xdr:row>2</xdr:row>
      <xdr:rowOff>1</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3190875" y="1"/>
          <a:ext cx="2098694"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11</xdr:col>
      <xdr:colOff>0</xdr:colOff>
      <xdr:row>2</xdr:row>
      <xdr:rowOff>1</xdr:rowOff>
    </xdr:from>
    <xdr:to>
      <xdr:col>12</xdr:col>
      <xdr:colOff>0</xdr:colOff>
      <xdr:row>2</xdr:row>
      <xdr:rowOff>1</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3657600" y="1"/>
          <a:ext cx="5461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itchFamily="17" charset="-128"/>
              <a:ea typeface="ＭＳ 明朝" pitchFamily="17" charset="-128"/>
            </a:rPr>
            <a:t>⇒</a:t>
          </a:r>
        </a:p>
      </xdr:txBody>
    </xdr:sp>
    <xdr:clientData/>
  </xdr:twoCellAnchor>
  <xdr:twoCellAnchor>
    <xdr:from>
      <xdr:col>0</xdr:col>
      <xdr:colOff>0</xdr:colOff>
      <xdr:row>10</xdr:row>
      <xdr:rowOff>25401</xdr:rowOff>
    </xdr:from>
    <xdr:to>
      <xdr:col>3</xdr:col>
      <xdr:colOff>177800</xdr:colOff>
      <xdr:row>10</xdr:row>
      <xdr:rowOff>304800</xdr:rowOff>
    </xdr:to>
    <xdr:sp macro="" textlink="">
      <xdr:nvSpPr>
        <xdr:cNvPr id="2" name="テキスト ボックス 1">
          <a:extLst>
            <a:ext uri="{FF2B5EF4-FFF2-40B4-BE49-F238E27FC236}">
              <a16:creationId xmlns:a16="http://schemas.microsoft.com/office/drawing/2014/main" id="{1BB4733C-5AE9-2F44-853F-E0D3B57BCD8A}"/>
            </a:ext>
          </a:extLst>
        </xdr:cNvPr>
        <xdr:cNvSpPr txBox="1"/>
      </xdr:nvSpPr>
      <xdr:spPr>
        <a:xfrm>
          <a:off x="0" y="39624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１２－２</a:t>
          </a:r>
        </a:p>
      </xdr:txBody>
    </xdr:sp>
    <xdr:clientData/>
  </xdr:twoCellAnchor>
  <xdr:twoCellAnchor>
    <xdr:from>
      <xdr:col>0</xdr:col>
      <xdr:colOff>0</xdr:colOff>
      <xdr:row>5</xdr:row>
      <xdr:rowOff>25401</xdr:rowOff>
    </xdr:from>
    <xdr:to>
      <xdr:col>3</xdr:col>
      <xdr:colOff>177800</xdr:colOff>
      <xdr:row>5</xdr:row>
      <xdr:rowOff>304800</xdr:rowOff>
    </xdr:to>
    <xdr:sp macro="" textlink="">
      <xdr:nvSpPr>
        <xdr:cNvPr id="3" name="テキスト ボックス 2">
          <a:extLst>
            <a:ext uri="{FF2B5EF4-FFF2-40B4-BE49-F238E27FC236}">
              <a16:creationId xmlns:a16="http://schemas.microsoft.com/office/drawing/2014/main" id="{6A1C84CB-7E75-C445-BBE9-196095AF6A5D}"/>
            </a:ext>
          </a:extLst>
        </xdr:cNvPr>
        <xdr:cNvSpPr txBox="1"/>
      </xdr:nvSpPr>
      <xdr:spPr>
        <a:xfrm>
          <a:off x="0" y="19685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１２－１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73025</xdr:colOff>
      <xdr:row>2</xdr:row>
      <xdr:rowOff>1</xdr:rowOff>
    </xdr:from>
    <xdr:to>
      <xdr:col>22</xdr:col>
      <xdr:colOff>28</xdr:colOff>
      <xdr:row>2</xdr:row>
      <xdr:rowOff>1</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2663825" y="1"/>
          <a:ext cx="143576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xdr:col>
      <xdr:colOff>84455</xdr:colOff>
      <xdr:row>2</xdr:row>
      <xdr:rowOff>0</xdr:rowOff>
    </xdr:from>
    <xdr:to>
      <xdr:col>3</xdr:col>
      <xdr:colOff>229</xdr:colOff>
      <xdr:row>2</xdr:row>
      <xdr:rowOff>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83515" y="0"/>
          <a:ext cx="426314"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itchFamily="17" charset="-128"/>
              <a:ea typeface="ＭＳ 明朝" pitchFamily="17" charset="-128"/>
            </a:rPr>
            <a:t>職種</a:t>
          </a:r>
        </a:p>
      </xdr:txBody>
    </xdr:sp>
    <xdr:clientData/>
  </xdr:twoCellAnchor>
  <xdr:twoCellAnchor>
    <xdr:from>
      <xdr:col>14</xdr:col>
      <xdr:colOff>177800</xdr:colOff>
      <xdr:row>2</xdr:row>
      <xdr:rowOff>1</xdr:rowOff>
    </xdr:from>
    <xdr:to>
      <xdr:col>17</xdr:col>
      <xdr:colOff>0</xdr:colOff>
      <xdr:row>2</xdr:row>
      <xdr:rowOff>1</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3020060" y="1"/>
          <a:ext cx="32512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itchFamily="17" charset="-128"/>
              <a:ea typeface="ＭＳ 明朝" pitchFamily="17" charset="-128"/>
            </a:rPr>
            <a:t>⇒</a:t>
          </a:r>
        </a:p>
      </xdr:txBody>
    </xdr:sp>
    <xdr:clientData/>
  </xdr:twoCellAnchor>
  <xdr:twoCellAnchor>
    <xdr:from>
      <xdr:col>22</xdr:col>
      <xdr:colOff>107950</xdr:colOff>
      <xdr:row>2</xdr:row>
      <xdr:rowOff>0</xdr:rowOff>
    </xdr:from>
    <xdr:to>
      <xdr:col>28</xdr:col>
      <xdr:colOff>50800</xdr:colOff>
      <xdr:row>2</xdr:row>
      <xdr:rowOff>0</xdr:rowOff>
    </xdr:to>
    <xdr:sp macro="" textlink="">
      <xdr:nvSpPr>
        <xdr:cNvPr id="5" name="テキスト ボックス 18">
          <a:extLst>
            <a:ext uri="{FF2B5EF4-FFF2-40B4-BE49-F238E27FC236}">
              <a16:creationId xmlns:a16="http://schemas.microsoft.com/office/drawing/2014/main" id="{00000000-0008-0000-0800-000005000000}"/>
            </a:ext>
          </a:extLst>
        </xdr:cNvPr>
        <xdr:cNvSpPr txBox="1">
          <a:spLocks noChangeArrowheads="1"/>
        </xdr:cNvSpPr>
      </xdr:nvSpPr>
      <xdr:spPr bwMode="auto">
        <a:xfrm>
          <a:off x="4207510" y="0"/>
          <a:ext cx="94869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※注1</a:t>
          </a:r>
        </a:p>
        <a:p>
          <a:pPr algn="l" rtl="0">
            <a:defRPr sz="1000"/>
          </a:pPr>
          <a:r>
            <a:rPr lang="ja-JP" altLang="en-US" sz="900" b="0" i="0" u="none" strike="noStrike" baseline="0">
              <a:solidFill>
                <a:srgbClr val="000000"/>
              </a:solidFill>
              <a:latin typeface="ＭＳ 明朝"/>
              <a:ea typeface="ＭＳ 明朝"/>
            </a:rPr>
            <a:t>配置基準に関係なく、利用者に対するサービスが安全に提供され、利用者が安心して生活でき得るぎりぎりの職員数を満たすために、平成26年４月1日現在、まだ不足している人数を指す。</a:t>
          </a:r>
        </a:p>
      </xdr:txBody>
    </xdr:sp>
    <xdr:clientData/>
  </xdr:twoCellAnchor>
  <xdr:twoCellAnchor>
    <xdr:from>
      <xdr:col>8</xdr:col>
      <xdr:colOff>240029</xdr:colOff>
      <xdr:row>2</xdr:row>
      <xdr:rowOff>0</xdr:rowOff>
    </xdr:from>
    <xdr:to>
      <xdr:col>10</xdr:col>
      <xdr:colOff>11429</xdr:colOff>
      <xdr:row>2</xdr:row>
      <xdr:rowOff>0</xdr:rowOff>
    </xdr:to>
    <xdr:sp macro="" textlink="">
      <xdr:nvSpPr>
        <xdr:cNvPr id="6" name="テキスト ボックス 5">
          <a:extLst>
            <a:ext uri="{FF2B5EF4-FFF2-40B4-BE49-F238E27FC236}">
              <a16:creationId xmlns:a16="http://schemas.microsoft.com/office/drawing/2014/main" id="{00000000-0008-0000-0800-000006000000}"/>
            </a:ext>
          </a:extLst>
        </xdr:cNvPr>
        <xdr:cNvSpPr txBox="1"/>
      </xdr:nvSpPr>
      <xdr:spPr>
        <a:xfrm>
          <a:off x="2076449" y="0"/>
          <a:ext cx="2286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itchFamily="17" charset="-128"/>
              <a:ea typeface="ＭＳ 明朝" pitchFamily="17" charset="-128"/>
            </a:rPr>
            <a:t>この欄は、問１の人数をそのまま記入</a:t>
          </a:r>
        </a:p>
      </xdr:txBody>
    </xdr:sp>
    <xdr:clientData/>
  </xdr:twoCellAnchor>
  <xdr:twoCellAnchor>
    <xdr:from>
      <xdr:col>1</xdr:col>
      <xdr:colOff>136526</xdr:colOff>
      <xdr:row>2</xdr:row>
      <xdr:rowOff>0</xdr:rowOff>
    </xdr:from>
    <xdr:to>
      <xdr:col>3</xdr:col>
      <xdr:colOff>142875</xdr:colOff>
      <xdr:row>2</xdr:row>
      <xdr:rowOff>0</xdr:rowOff>
    </xdr:to>
    <xdr:sp macro="" textlink="">
      <xdr:nvSpPr>
        <xdr:cNvPr id="7" name="テキスト ボックス 6">
          <a:extLst>
            <a:ext uri="{FF2B5EF4-FFF2-40B4-BE49-F238E27FC236}">
              <a16:creationId xmlns:a16="http://schemas.microsoft.com/office/drawing/2014/main" id="{00000000-0008-0000-0800-000007000000}"/>
            </a:ext>
          </a:extLst>
        </xdr:cNvPr>
        <xdr:cNvSpPr txBox="1"/>
      </xdr:nvSpPr>
      <xdr:spPr>
        <a:xfrm>
          <a:off x="235586" y="0"/>
          <a:ext cx="516889"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itchFamily="17" charset="-128"/>
              <a:ea typeface="ＭＳ 明朝" pitchFamily="17" charset="-128"/>
            </a:rPr>
            <a:t>方法</a:t>
          </a:r>
          <a:endParaRPr kumimoji="1" lang="en-US" altLang="ja-JP" sz="1100">
            <a:latin typeface="ＭＳ 明朝" pitchFamily="17" charset="-128"/>
            <a:ea typeface="ＭＳ 明朝" pitchFamily="17" charset="-128"/>
          </a:endParaRPr>
        </a:p>
      </xdr:txBody>
    </xdr:sp>
    <xdr:clientData/>
  </xdr:twoCellAnchor>
  <xdr:twoCellAnchor>
    <xdr:from>
      <xdr:col>7</xdr:col>
      <xdr:colOff>142874</xdr:colOff>
      <xdr:row>2</xdr:row>
      <xdr:rowOff>0</xdr:rowOff>
    </xdr:from>
    <xdr:to>
      <xdr:col>11</xdr:col>
      <xdr:colOff>111124</xdr:colOff>
      <xdr:row>2</xdr:row>
      <xdr:rowOff>0</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727834" y="0"/>
          <a:ext cx="72263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itchFamily="17" charset="-128"/>
              <a:ea typeface="ＭＳ 明朝" pitchFamily="17" charset="-128"/>
            </a:rPr>
            <a:t>募集区分</a:t>
          </a: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評価</a:t>
          </a:r>
        </a:p>
      </xdr:txBody>
    </xdr:sp>
    <xdr:clientData/>
  </xdr:twoCellAnchor>
  <xdr:twoCellAnchor>
    <xdr:from>
      <xdr:col>10</xdr:col>
      <xdr:colOff>60325</xdr:colOff>
      <xdr:row>2</xdr:row>
      <xdr:rowOff>0</xdr:rowOff>
    </xdr:from>
    <xdr:to>
      <xdr:col>11</xdr:col>
      <xdr:colOff>250825</xdr:colOff>
      <xdr:row>2</xdr:row>
      <xdr:rowOff>0</xdr:rowOff>
    </xdr:to>
    <xdr:sp macro="" textlink="">
      <xdr:nvSpPr>
        <xdr:cNvPr id="9" name="テキスト ボックス 14">
          <a:extLst>
            <a:ext uri="{FF2B5EF4-FFF2-40B4-BE49-F238E27FC236}">
              <a16:creationId xmlns:a16="http://schemas.microsoft.com/office/drawing/2014/main" id="{00000000-0008-0000-0800-000009000000}"/>
            </a:ext>
          </a:extLst>
        </xdr:cNvPr>
        <xdr:cNvSpPr txBox="1">
          <a:spLocks noChangeArrowheads="1"/>
        </xdr:cNvSpPr>
      </xdr:nvSpPr>
      <xdr:spPr bwMode="auto">
        <a:xfrm>
          <a:off x="2148205" y="0"/>
          <a:ext cx="4419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※注1</a:t>
          </a:r>
        </a:p>
      </xdr:txBody>
    </xdr:sp>
    <xdr:clientData/>
  </xdr:twoCellAnchor>
  <xdr:twoCellAnchor>
    <xdr:from>
      <xdr:col>10</xdr:col>
      <xdr:colOff>0</xdr:colOff>
      <xdr:row>2</xdr:row>
      <xdr:rowOff>0</xdr:rowOff>
    </xdr:from>
    <xdr:to>
      <xdr:col>10</xdr:col>
      <xdr:colOff>0</xdr:colOff>
      <xdr:row>2</xdr:row>
      <xdr:rowOff>0</xdr:rowOff>
    </xdr:to>
    <xdr:sp macro="" textlink="">
      <xdr:nvSpPr>
        <xdr:cNvPr id="10" name="テキスト ボックス 1">
          <a:extLst>
            <a:ext uri="{FF2B5EF4-FFF2-40B4-BE49-F238E27FC236}">
              <a16:creationId xmlns:a16="http://schemas.microsoft.com/office/drawing/2014/main" id="{00000000-0008-0000-0800-00000A000000}"/>
            </a:ext>
          </a:extLst>
        </xdr:cNvPr>
        <xdr:cNvSpPr txBox="1"/>
      </xdr:nvSpPr>
      <xdr:spPr>
        <a:xfrm>
          <a:off x="208788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itchFamily="17" charset="-128"/>
              <a:ea typeface="ＭＳ 明朝" pitchFamily="17" charset="-128"/>
            </a:rPr>
            <a:t>所管の法律による人員配置基準人数</a:t>
          </a:r>
        </a:p>
      </xdr:txBody>
    </xdr:sp>
    <xdr:clientData/>
  </xdr:twoCellAnchor>
  <xdr:twoCellAnchor>
    <xdr:from>
      <xdr:col>1</xdr:col>
      <xdr:colOff>84455</xdr:colOff>
      <xdr:row>2</xdr:row>
      <xdr:rowOff>0</xdr:rowOff>
    </xdr:from>
    <xdr:to>
      <xdr:col>3</xdr:col>
      <xdr:colOff>229</xdr:colOff>
      <xdr:row>2</xdr:row>
      <xdr:rowOff>0</xdr:rowOff>
    </xdr:to>
    <xdr:sp macro="" textlink="">
      <xdr:nvSpPr>
        <xdr:cNvPr id="11" name="テキスト ボックス 15">
          <a:extLst>
            <a:ext uri="{FF2B5EF4-FFF2-40B4-BE49-F238E27FC236}">
              <a16:creationId xmlns:a16="http://schemas.microsoft.com/office/drawing/2014/main" id="{00000000-0008-0000-0800-00000B000000}"/>
            </a:ext>
          </a:extLst>
        </xdr:cNvPr>
        <xdr:cNvSpPr txBox="1"/>
      </xdr:nvSpPr>
      <xdr:spPr>
        <a:xfrm>
          <a:off x="183515" y="0"/>
          <a:ext cx="426314"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itchFamily="17" charset="-128"/>
              <a:ea typeface="ＭＳ 明朝" pitchFamily="17" charset="-128"/>
            </a:rPr>
            <a:t>職種</a:t>
          </a:r>
        </a:p>
      </xdr:txBody>
    </xdr:sp>
    <xdr:clientData/>
  </xdr:twoCellAnchor>
  <xdr:twoCellAnchor>
    <xdr:from>
      <xdr:col>22</xdr:col>
      <xdr:colOff>107950</xdr:colOff>
      <xdr:row>2</xdr:row>
      <xdr:rowOff>0</xdr:rowOff>
    </xdr:from>
    <xdr:to>
      <xdr:col>28</xdr:col>
      <xdr:colOff>50800</xdr:colOff>
      <xdr:row>2</xdr:row>
      <xdr:rowOff>0</xdr:rowOff>
    </xdr:to>
    <xdr:sp macro="" textlink="">
      <xdr:nvSpPr>
        <xdr:cNvPr id="12" name="テキスト ボックス 18">
          <a:extLst>
            <a:ext uri="{FF2B5EF4-FFF2-40B4-BE49-F238E27FC236}">
              <a16:creationId xmlns:a16="http://schemas.microsoft.com/office/drawing/2014/main" id="{00000000-0008-0000-0800-00000C000000}"/>
            </a:ext>
          </a:extLst>
        </xdr:cNvPr>
        <xdr:cNvSpPr txBox="1">
          <a:spLocks noChangeArrowheads="1"/>
        </xdr:cNvSpPr>
      </xdr:nvSpPr>
      <xdr:spPr bwMode="auto">
        <a:xfrm>
          <a:off x="4207510" y="0"/>
          <a:ext cx="94869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※注2</a:t>
          </a:r>
        </a:p>
        <a:p>
          <a:pPr algn="l" rtl="0">
            <a:defRPr sz="1000"/>
          </a:pPr>
          <a:r>
            <a:rPr lang="ja-JP" altLang="en-US" sz="900" b="0" i="0" u="none" strike="noStrike" baseline="0">
              <a:solidFill>
                <a:srgbClr val="000000"/>
              </a:solidFill>
              <a:latin typeface="ＭＳ 明朝"/>
              <a:ea typeface="ＭＳ 明朝"/>
            </a:rPr>
            <a:t>「中堅職員」とは、新人または勤続年数の少ない職員に対し、指導的立場につくことのできる職員を指す。</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11</xdr:col>
      <xdr:colOff>240029</xdr:colOff>
      <xdr:row>2</xdr:row>
      <xdr:rowOff>0</xdr:rowOff>
    </xdr:from>
    <xdr:to>
      <xdr:col>13</xdr:col>
      <xdr:colOff>11429</xdr:colOff>
      <xdr:row>2</xdr:row>
      <xdr:rowOff>0</xdr:rowOff>
    </xdr:to>
    <xdr:sp macro="" textlink="">
      <xdr:nvSpPr>
        <xdr:cNvPr id="13" name="テキスト ボックス 20">
          <a:extLst>
            <a:ext uri="{FF2B5EF4-FFF2-40B4-BE49-F238E27FC236}">
              <a16:creationId xmlns:a16="http://schemas.microsoft.com/office/drawing/2014/main" id="{00000000-0008-0000-0800-00000D000000}"/>
            </a:ext>
          </a:extLst>
        </xdr:cNvPr>
        <xdr:cNvSpPr txBox="1"/>
      </xdr:nvSpPr>
      <xdr:spPr>
        <a:xfrm>
          <a:off x="2579369" y="0"/>
          <a:ext cx="2286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itchFamily="17" charset="-128"/>
              <a:ea typeface="ＭＳ 明朝" pitchFamily="17" charset="-128"/>
            </a:rPr>
            <a:t>この欄は、問１の人数をそのまま記入</a:t>
          </a:r>
        </a:p>
      </xdr:txBody>
    </xdr:sp>
    <xdr:clientData/>
  </xdr:twoCellAnchor>
  <xdr:twoCellAnchor>
    <xdr:from>
      <xdr:col>13</xdr:col>
      <xdr:colOff>60325</xdr:colOff>
      <xdr:row>2</xdr:row>
      <xdr:rowOff>0</xdr:rowOff>
    </xdr:from>
    <xdr:to>
      <xdr:col>14</xdr:col>
      <xdr:colOff>250825</xdr:colOff>
      <xdr:row>2</xdr:row>
      <xdr:rowOff>0</xdr:rowOff>
    </xdr:to>
    <xdr:sp macro="" textlink="">
      <xdr:nvSpPr>
        <xdr:cNvPr id="14" name="テキスト ボックス 14">
          <a:extLst>
            <a:ext uri="{FF2B5EF4-FFF2-40B4-BE49-F238E27FC236}">
              <a16:creationId xmlns:a16="http://schemas.microsoft.com/office/drawing/2014/main" id="{00000000-0008-0000-0800-00000E000000}"/>
            </a:ext>
          </a:extLst>
        </xdr:cNvPr>
        <xdr:cNvSpPr txBox="1">
          <a:spLocks noChangeArrowheads="1"/>
        </xdr:cNvSpPr>
      </xdr:nvSpPr>
      <xdr:spPr bwMode="auto">
        <a:xfrm>
          <a:off x="2651125" y="0"/>
          <a:ext cx="4419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※注1</a:t>
          </a:r>
        </a:p>
      </xdr:txBody>
    </xdr:sp>
    <xdr:clientData/>
  </xdr:twoCellAnchor>
  <xdr:twoCellAnchor>
    <xdr:from>
      <xdr:col>8</xdr:col>
      <xdr:colOff>240029</xdr:colOff>
      <xdr:row>2</xdr:row>
      <xdr:rowOff>0</xdr:rowOff>
    </xdr:from>
    <xdr:to>
      <xdr:col>10</xdr:col>
      <xdr:colOff>11429</xdr:colOff>
      <xdr:row>2</xdr:row>
      <xdr:rowOff>0</xdr:rowOff>
    </xdr:to>
    <xdr:sp macro="" textlink="">
      <xdr:nvSpPr>
        <xdr:cNvPr id="15" name="テキスト ボックス 20">
          <a:extLst>
            <a:ext uri="{FF2B5EF4-FFF2-40B4-BE49-F238E27FC236}">
              <a16:creationId xmlns:a16="http://schemas.microsoft.com/office/drawing/2014/main" id="{00000000-0008-0000-0800-00000F000000}"/>
            </a:ext>
          </a:extLst>
        </xdr:cNvPr>
        <xdr:cNvSpPr txBox="1"/>
      </xdr:nvSpPr>
      <xdr:spPr>
        <a:xfrm>
          <a:off x="2076449" y="0"/>
          <a:ext cx="2286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itchFamily="17" charset="-128"/>
              <a:ea typeface="ＭＳ 明朝" pitchFamily="17" charset="-128"/>
            </a:rPr>
            <a:t>この欄は、問１の人数をそのまま記入</a:t>
          </a:r>
        </a:p>
      </xdr:txBody>
    </xdr:sp>
    <xdr:clientData/>
  </xdr:twoCellAnchor>
  <xdr:twoCellAnchor>
    <xdr:from>
      <xdr:col>4</xdr:col>
      <xdr:colOff>333375</xdr:colOff>
      <xdr:row>14</xdr:row>
      <xdr:rowOff>79375</xdr:rowOff>
    </xdr:from>
    <xdr:to>
      <xdr:col>6</xdr:col>
      <xdr:colOff>203200</xdr:colOff>
      <xdr:row>15</xdr:row>
      <xdr:rowOff>25400</xdr:rowOff>
    </xdr:to>
    <xdr:sp macro="" textlink="">
      <xdr:nvSpPr>
        <xdr:cNvPr id="19" name="テキスト ボックス 18">
          <a:extLst>
            <a:ext uri="{FF2B5EF4-FFF2-40B4-BE49-F238E27FC236}">
              <a16:creationId xmlns:a16="http://schemas.microsoft.com/office/drawing/2014/main" id="{00000000-0008-0000-0800-000013000000}"/>
            </a:ext>
          </a:extLst>
        </xdr:cNvPr>
        <xdr:cNvSpPr txBox="1"/>
      </xdr:nvSpPr>
      <xdr:spPr>
        <a:xfrm>
          <a:off x="1438275" y="2136775"/>
          <a:ext cx="12160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latin typeface="ＭＳ 明朝" panose="02020609040205080304" pitchFamily="17" charset="-128"/>
              <a:ea typeface="ＭＳ 明朝" panose="02020609040205080304" pitchFamily="17" charset="-128"/>
            </a:rPr>
            <a:t>雇用形態等</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1</xdr:col>
      <xdr:colOff>11430</xdr:colOff>
      <xdr:row>15</xdr:row>
      <xdr:rowOff>371475</xdr:rowOff>
    </xdr:from>
    <xdr:to>
      <xdr:col>3</xdr:col>
      <xdr:colOff>271780</xdr:colOff>
      <xdr:row>16</xdr:row>
      <xdr:rowOff>0</xdr:rowOff>
    </xdr:to>
    <xdr:sp macro="" textlink="">
      <xdr:nvSpPr>
        <xdr:cNvPr id="20" name="テキスト ボックス 19">
          <a:extLst>
            <a:ext uri="{FF2B5EF4-FFF2-40B4-BE49-F238E27FC236}">
              <a16:creationId xmlns:a16="http://schemas.microsoft.com/office/drawing/2014/main" id="{00000000-0008-0000-0800-000014000000}"/>
            </a:ext>
          </a:extLst>
        </xdr:cNvPr>
        <xdr:cNvSpPr txBox="1"/>
      </xdr:nvSpPr>
      <xdr:spPr>
        <a:xfrm>
          <a:off x="113030" y="1514475"/>
          <a:ext cx="781050"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職種</a:t>
          </a:r>
        </a:p>
      </xdr:txBody>
    </xdr:sp>
    <xdr:clientData/>
  </xdr:twoCellAnchor>
  <xdr:twoCellAnchor>
    <xdr:from>
      <xdr:col>13</xdr:col>
      <xdr:colOff>73025</xdr:colOff>
      <xdr:row>2</xdr:row>
      <xdr:rowOff>1</xdr:rowOff>
    </xdr:from>
    <xdr:to>
      <xdr:col>22</xdr:col>
      <xdr:colOff>28</xdr:colOff>
      <xdr:row>2</xdr:row>
      <xdr:rowOff>1</xdr:rowOff>
    </xdr:to>
    <xdr:sp macro="" textlink="">
      <xdr:nvSpPr>
        <xdr:cNvPr id="21" name="テキスト ボックス 20">
          <a:extLst>
            <a:ext uri="{FF2B5EF4-FFF2-40B4-BE49-F238E27FC236}">
              <a16:creationId xmlns:a16="http://schemas.microsoft.com/office/drawing/2014/main" id="{6F80CCEC-A201-4105-9621-95C9D9B6EEE6}"/>
            </a:ext>
          </a:extLst>
        </xdr:cNvPr>
        <xdr:cNvSpPr txBox="1"/>
      </xdr:nvSpPr>
      <xdr:spPr>
        <a:xfrm>
          <a:off x="2701925" y="1"/>
          <a:ext cx="145100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14</xdr:col>
      <xdr:colOff>177800</xdr:colOff>
      <xdr:row>2</xdr:row>
      <xdr:rowOff>1</xdr:rowOff>
    </xdr:from>
    <xdr:to>
      <xdr:col>17</xdr:col>
      <xdr:colOff>0</xdr:colOff>
      <xdr:row>2</xdr:row>
      <xdr:rowOff>1</xdr:rowOff>
    </xdr:to>
    <xdr:sp macro="" textlink="">
      <xdr:nvSpPr>
        <xdr:cNvPr id="22" name="テキスト ボックス 21">
          <a:extLst>
            <a:ext uri="{FF2B5EF4-FFF2-40B4-BE49-F238E27FC236}">
              <a16:creationId xmlns:a16="http://schemas.microsoft.com/office/drawing/2014/main" id="{9C068907-2FAD-4BB1-8130-EFAD99BAA43A}"/>
            </a:ext>
          </a:extLst>
        </xdr:cNvPr>
        <xdr:cNvSpPr txBox="1"/>
      </xdr:nvSpPr>
      <xdr:spPr>
        <a:xfrm>
          <a:off x="3060700" y="1"/>
          <a:ext cx="330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itchFamily="17" charset="-128"/>
              <a:ea typeface="ＭＳ 明朝" pitchFamily="17" charset="-128"/>
            </a:rPr>
            <a:t>⇒</a:t>
          </a:r>
        </a:p>
      </xdr:txBody>
    </xdr:sp>
    <xdr:clientData/>
  </xdr:twoCellAnchor>
  <xdr:twoCellAnchor>
    <xdr:from>
      <xdr:col>29</xdr:col>
      <xdr:colOff>127000</xdr:colOff>
      <xdr:row>4</xdr:row>
      <xdr:rowOff>28575</xdr:rowOff>
    </xdr:from>
    <xdr:to>
      <xdr:col>34</xdr:col>
      <xdr:colOff>132104</xdr:colOff>
      <xdr:row>5</xdr:row>
      <xdr:rowOff>25400</xdr:rowOff>
    </xdr:to>
    <xdr:sp macro="" textlink="">
      <xdr:nvSpPr>
        <xdr:cNvPr id="23" name="テキスト ボックス 22">
          <a:extLst>
            <a:ext uri="{FF2B5EF4-FFF2-40B4-BE49-F238E27FC236}">
              <a16:creationId xmlns:a16="http://schemas.microsoft.com/office/drawing/2014/main" id="{2C68CBA4-C6DF-458B-9F16-C5A9A3B105F0}"/>
            </a:ext>
          </a:extLst>
        </xdr:cNvPr>
        <xdr:cNvSpPr txBox="1"/>
      </xdr:nvSpPr>
      <xdr:spPr>
        <a:xfrm>
          <a:off x="8191500" y="1095375"/>
          <a:ext cx="1275104" cy="225425"/>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実人数</a:t>
          </a:r>
        </a:p>
      </xdr:txBody>
    </xdr:sp>
    <xdr:clientData/>
  </xdr:twoCellAnchor>
  <xdr:twoCellAnchor>
    <xdr:from>
      <xdr:col>27</xdr:col>
      <xdr:colOff>352425</xdr:colOff>
      <xdr:row>3</xdr:row>
      <xdr:rowOff>241300</xdr:rowOff>
    </xdr:from>
    <xdr:to>
      <xdr:col>29</xdr:col>
      <xdr:colOff>101547</xdr:colOff>
      <xdr:row>5</xdr:row>
      <xdr:rowOff>63500</xdr:rowOff>
    </xdr:to>
    <xdr:sp macro="" textlink="">
      <xdr:nvSpPr>
        <xdr:cNvPr id="24" name="テキスト ボックス 23">
          <a:extLst>
            <a:ext uri="{FF2B5EF4-FFF2-40B4-BE49-F238E27FC236}">
              <a16:creationId xmlns:a16="http://schemas.microsoft.com/office/drawing/2014/main" id="{384EB6BF-55CE-469E-889C-2375E12B9DB5}"/>
            </a:ext>
          </a:extLst>
        </xdr:cNvPr>
        <xdr:cNvSpPr txBox="1"/>
      </xdr:nvSpPr>
      <xdr:spPr>
        <a:xfrm>
          <a:off x="7870825" y="1003300"/>
          <a:ext cx="295222" cy="35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0" lang="ja-JP" altLang="en-US" sz="1600" b="1" i="0" u="none" strike="noStrike" kern="0" cap="none" spc="0" normalizeH="0" baseline="0" noProof="0">
              <a:ln>
                <a:noFill/>
              </a:ln>
              <a:solidFill>
                <a:srgbClr val="000000"/>
              </a:solidFill>
              <a:effectLst/>
              <a:uLnTx/>
              <a:uFillTx/>
              <a:latin typeface="ＭＳ Ｐゴシック"/>
              <a:ea typeface="+mn-ea"/>
              <a:cs typeface="+mn-cs"/>
            </a:rPr>
            <a:t>👉</a:t>
          </a:r>
          <a:endParaRPr kumimoji="1" lang="ja-JP" altLang="en-US" sz="1600" b="1"/>
        </a:p>
      </xdr:txBody>
    </xdr:sp>
    <xdr:clientData/>
  </xdr:twoCellAnchor>
  <xdr:twoCellAnchor>
    <xdr:from>
      <xdr:col>1</xdr:col>
      <xdr:colOff>11430</xdr:colOff>
      <xdr:row>15</xdr:row>
      <xdr:rowOff>371475</xdr:rowOff>
    </xdr:from>
    <xdr:to>
      <xdr:col>3</xdr:col>
      <xdr:colOff>271780</xdr:colOff>
      <xdr:row>16</xdr:row>
      <xdr:rowOff>0</xdr:rowOff>
    </xdr:to>
    <xdr:sp macro="" textlink="">
      <xdr:nvSpPr>
        <xdr:cNvPr id="26" name="テキスト ボックス 25">
          <a:extLst>
            <a:ext uri="{FF2B5EF4-FFF2-40B4-BE49-F238E27FC236}">
              <a16:creationId xmlns:a16="http://schemas.microsoft.com/office/drawing/2014/main" id="{E95B58BE-4A93-49DC-BF24-F1115D97ADE4}"/>
            </a:ext>
          </a:extLst>
        </xdr:cNvPr>
        <xdr:cNvSpPr txBox="1"/>
      </xdr:nvSpPr>
      <xdr:spPr>
        <a:xfrm>
          <a:off x="113030" y="1743075"/>
          <a:ext cx="7810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職種</a:t>
          </a:r>
        </a:p>
      </xdr:txBody>
    </xdr:sp>
    <xdr:clientData/>
  </xdr:twoCellAnchor>
  <xdr:twoCellAnchor>
    <xdr:from>
      <xdr:col>0</xdr:col>
      <xdr:colOff>0</xdr:colOff>
      <xdr:row>12</xdr:row>
      <xdr:rowOff>25401</xdr:rowOff>
    </xdr:from>
    <xdr:to>
      <xdr:col>3</xdr:col>
      <xdr:colOff>393700</xdr:colOff>
      <xdr:row>12</xdr:row>
      <xdr:rowOff>304800</xdr:rowOff>
    </xdr:to>
    <xdr:sp macro="" textlink="">
      <xdr:nvSpPr>
        <xdr:cNvPr id="16" name="テキスト ボックス 15">
          <a:extLst>
            <a:ext uri="{FF2B5EF4-FFF2-40B4-BE49-F238E27FC236}">
              <a16:creationId xmlns:a16="http://schemas.microsoft.com/office/drawing/2014/main" id="{3BB51E2A-8166-374E-AF8E-EBFE22E2AB38}"/>
            </a:ext>
          </a:extLst>
        </xdr:cNvPr>
        <xdr:cNvSpPr txBox="1"/>
      </xdr:nvSpPr>
      <xdr:spPr>
        <a:xfrm>
          <a:off x="0" y="35433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１３－２</a:t>
          </a:r>
        </a:p>
      </xdr:txBody>
    </xdr:sp>
    <xdr:clientData/>
  </xdr:twoCellAnchor>
  <xdr:twoCellAnchor>
    <xdr:from>
      <xdr:col>0</xdr:col>
      <xdr:colOff>0</xdr:colOff>
      <xdr:row>7</xdr:row>
      <xdr:rowOff>25401</xdr:rowOff>
    </xdr:from>
    <xdr:to>
      <xdr:col>3</xdr:col>
      <xdr:colOff>393700</xdr:colOff>
      <xdr:row>7</xdr:row>
      <xdr:rowOff>304800</xdr:rowOff>
    </xdr:to>
    <xdr:sp macro="" textlink="">
      <xdr:nvSpPr>
        <xdr:cNvPr id="17" name="テキスト ボックス 16">
          <a:extLst>
            <a:ext uri="{FF2B5EF4-FFF2-40B4-BE49-F238E27FC236}">
              <a16:creationId xmlns:a16="http://schemas.microsoft.com/office/drawing/2014/main" id="{BD2F5CD1-F54F-A04F-BAAA-B2CF26A7BDFA}"/>
            </a:ext>
          </a:extLst>
        </xdr:cNvPr>
        <xdr:cNvSpPr txBox="1"/>
      </xdr:nvSpPr>
      <xdr:spPr>
        <a:xfrm>
          <a:off x="0" y="15494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１３－１</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22</xdr:col>
      <xdr:colOff>284480</xdr:colOff>
      <xdr:row>2</xdr:row>
      <xdr:rowOff>271780</xdr:rowOff>
    </xdr:from>
    <xdr:to>
      <xdr:col>25</xdr:col>
      <xdr:colOff>227875</xdr:colOff>
      <xdr:row>3</xdr:row>
      <xdr:rowOff>177800</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9047480" y="728980"/>
          <a:ext cx="1086395" cy="210820"/>
        </a:xfrm>
        <a:prstGeom prst="rect">
          <a:avLst/>
        </a:prstGeom>
        <a:no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実人数</a:t>
          </a:r>
        </a:p>
      </xdr:txBody>
    </xdr:sp>
    <xdr:clientData/>
  </xdr:twoCellAnchor>
  <xdr:twoCellAnchor>
    <xdr:from>
      <xdr:col>21</xdr:col>
      <xdr:colOff>156845</xdr:colOff>
      <xdr:row>2</xdr:row>
      <xdr:rowOff>43180</xdr:rowOff>
    </xdr:from>
    <xdr:to>
      <xdr:col>22</xdr:col>
      <xdr:colOff>341631</xdr:colOff>
      <xdr:row>4</xdr:row>
      <xdr:rowOff>215900</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8538845" y="500380"/>
          <a:ext cx="565786" cy="668020"/>
        </a:xfrm>
        <a:prstGeom prst="rect">
          <a:avLst/>
        </a:prstGeom>
        <a:noFill/>
        <a:ln w="9525" cmpd="sng">
          <a:no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1" i="0" u="none" strike="noStrike" kern="0" cap="none" spc="0" normalizeH="0" baseline="0" noProof="0">
              <a:ln>
                <a:noFill/>
              </a:ln>
              <a:solidFill>
                <a:srgbClr val="000000"/>
              </a:solidFill>
              <a:effectLst/>
              <a:uLnTx/>
              <a:uFillTx/>
              <a:latin typeface="ＭＳ Ｐゴシック"/>
              <a:ea typeface="ＭＳ Ｐゴシック"/>
              <a:cs typeface="+mn-cs"/>
            </a:rPr>
            <a:t>👉</a:t>
          </a:r>
          <a:endParaRPr kumimoji="1" lang="ja-JP" altLang="en-US" sz="1600" b="1"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4</xdr:col>
      <xdr:colOff>873125</xdr:colOff>
      <xdr:row>12</xdr:row>
      <xdr:rowOff>73025</xdr:rowOff>
    </xdr:from>
    <xdr:to>
      <xdr:col>5</xdr:col>
      <xdr:colOff>127000</xdr:colOff>
      <xdr:row>13</xdr:row>
      <xdr:rowOff>330200</xdr:rowOff>
    </xdr:to>
    <xdr:sp macro="" textlink="">
      <xdr:nvSpPr>
        <xdr:cNvPr id="5" name="テキスト ボックス 4">
          <a:extLst>
            <a:ext uri="{FF2B5EF4-FFF2-40B4-BE49-F238E27FC236}">
              <a16:creationId xmlns:a16="http://schemas.microsoft.com/office/drawing/2014/main" id="{5BF916B1-68D1-4E7E-87AC-40B20466C82C}"/>
            </a:ext>
          </a:extLst>
        </xdr:cNvPr>
        <xdr:cNvSpPr txBox="1"/>
      </xdr:nvSpPr>
      <xdr:spPr>
        <a:xfrm>
          <a:off x="1800225" y="1558925"/>
          <a:ext cx="854075" cy="498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ysClr val="windowText" lastClr="000000"/>
              </a:solidFill>
              <a:latin typeface="ＭＳ 明朝" panose="02020609040205080304" pitchFamily="17" charset="-128"/>
              <a:ea typeface="ＭＳ 明朝" panose="02020609040205080304" pitchFamily="17" charset="-128"/>
            </a:rPr>
            <a:t>雇用形態等</a:t>
          </a:r>
          <a:endParaRPr kumimoji="1" lang="en-US" altLang="ja-JP" sz="900" b="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2</xdr:col>
      <xdr:colOff>88900</xdr:colOff>
      <xdr:row>14</xdr:row>
      <xdr:rowOff>165101</xdr:rowOff>
    </xdr:from>
    <xdr:to>
      <xdr:col>4</xdr:col>
      <xdr:colOff>165100</xdr:colOff>
      <xdr:row>14</xdr:row>
      <xdr:rowOff>393701</xdr:rowOff>
    </xdr:to>
    <xdr:sp macro="" textlink="">
      <xdr:nvSpPr>
        <xdr:cNvPr id="6" name="テキスト ボックス 5">
          <a:extLst>
            <a:ext uri="{FF2B5EF4-FFF2-40B4-BE49-F238E27FC236}">
              <a16:creationId xmlns:a16="http://schemas.microsoft.com/office/drawing/2014/main" id="{A687B25D-4D47-433C-B251-482E8905D5FA}"/>
            </a:ext>
          </a:extLst>
        </xdr:cNvPr>
        <xdr:cNvSpPr txBox="1"/>
      </xdr:nvSpPr>
      <xdr:spPr>
        <a:xfrm>
          <a:off x="203200" y="1625601"/>
          <a:ext cx="8890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ysClr val="windowText" lastClr="000000"/>
              </a:solidFill>
              <a:latin typeface="ＭＳ 明朝" panose="02020609040205080304" pitchFamily="17" charset="-128"/>
              <a:ea typeface="ＭＳ 明朝" panose="02020609040205080304" pitchFamily="17" charset="-128"/>
            </a:rPr>
            <a:t>離職理由</a:t>
          </a:r>
          <a:endParaRPr kumimoji="1" lang="en-US" altLang="ja-JP" sz="900" b="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25400</xdr:colOff>
      <xdr:row>13</xdr:row>
      <xdr:rowOff>139700</xdr:rowOff>
    </xdr:from>
    <xdr:to>
      <xdr:col>4</xdr:col>
      <xdr:colOff>190500</xdr:colOff>
      <xdr:row>13</xdr:row>
      <xdr:rowOff>368300</xdr:rowOff>
    </xdr:to>
    <xdr:sp macro="" textlink="">
      <xdr:nvSpPr>
        <xdr:cNvPr id="8" name="テキスト ボックス 7">
          <a:extLst>
            <a:ext uri="{FF2B5EF4-FFF2-40B4-BE49-F238E27FC236}">
              <a16:creationId xmlns:a16="http://schemas.microsoft.com/office/drawing/2014/main" id="{5437BC75-545D-4F44-BB50-DE5F05826039}"/>
            </a:ext>
          </a:extLst>
        </xdr:cNvPr>
        <xdr:cNvSpPr txBox="1"/>
      </xdr:nvSpPr>
      <xdr:spPr>
        <a:xfrm>
          <a:off x="279400" y="1866900"/>
          <a:ext cx="838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ysClr val="windowText" lastClr="000000"/>
              </a:solidFill>
              <a:latin typeface="ＭＳ 明朝" panose="02020609040205080304" pitchFamily="17" charset="-128"/>
              <a:ea typeface="ＭＳ 明朝" panose="02020609040205080304" pitchFamily="17" charset="-128"/>
            </a:rPr>
            <a:t>離職理由</a:t>
          </a:r>
          <a:endParaRPr kumimoji="1" lang="en-US" altLang="ja-JP" sz="900" b="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10</xdr:row>
      <xdr:rowOff>25401</xdr:rowOff>
    </xdr:from>
    <xdr:to>
      <xdr:col>4</xdr:col>
      <xdr:colOff>152400</xdr:colOff>
      <xdr:row>10</xdr:row>
      <xdr:rowOff>304800</xdr:rowOff>
    </xdr:to>
    <xdr:sp macro="" textlink="">
      <xdr:nvSpPr>
        <xdr:cNvPr id="2" name="テキスト ボックス 1">
          <a:extLst>
            <a:ext uri="{FF2B5EF4-FFF2-40B4-BE49-F238E27FC236}">
              <a16:creationId xmlns:a16="http://schemas.microsoft.com/office/drawing/2014/main" id="{7752EE21-8F47-7A4A-B892-1C9565D35DD0}"/>
            </a:ext>
          </a:extLst>
        </xdr:cNvPr>
        <xdr:cNvSpPr txBox="1"/>
      </xdr:nvSpPr>
      <xdr:spPr>
        <a:xfrm>
          <a:off x="0" y="32004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１４－２</a:t>
          </a:r>
        </a:p>
      </xdr:txBody>
    </xdr:sp>
    <xdr:clientData/>
  </xdr:twoCellAnchor>
  <xdr:twoCellAnchor>
    <xdr:from>
      <xdr:col>0</xdr:col>
      <xdr:colOff>0</xdr:colOff>
      <xdr:row>5</xdr:row>
      <xdr:rowOff>25401</xdr:rowOff>
    </xdr:from>
    <xdr:to>
      <xdr:col>4</xdr:col>
      <xdr:colOff>152400</xdr:colOff>
      <xdr:row>5</xdr:row>
      <xdr:rowOff>304800</xdr:rowOff>
    </xdr:to>
    <xdr:sp macro="" textlink="">
      <xdr:nvSpPr>
        <xdr:cNvPr id="7" name="テキスト ボックス 6">
          <a:extLst>
            <a:ext uri="{FF2B5EF4-FFF2-40B4-BE49-F238E27FC236}">
              <a16:creationId xmlns:a16="http://schemas.microsoft.com/office/drawing/2014/main" id="{F8FC11FA-C3E0-4B41-B405-F85046CE8542}"/>
            </a:ext>
          </a:extLst>
        </xdr:cNvPr>
        <xdr:cNvSpPr txBox="1"/>
      </xdr:nvSpPr>
      <xdr:spPr>
        <a:xfrm>
          <a:off x="0" y="1206501"/>
          <a:ext cx="1079500" cy="279399"/>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accent4">
                  <a:lumMod val="20000"/>
                  <a:lumOff val="80000"/>
                </a:schemeClr>
              </a:solidFill>
              <a:latin typeface="MS Gothic" panose="020B0609070205080204" pitchFamily="49" charset="-128"/>
              <a:ea typeface="MS Gothic" panose="020B0609070205080204" pitchFamily="49" charset="-128"/>
            </a:rPr>
            <a:t>１４－１</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0</xdr:colOff>
      <xdr:row>2</xdr:row>
      <xdr:rowOff>1</xdr:rowOff>
    </xdr:from>
    <xdr:to>
      <xdr:col>9</xdr:col>
      <xdr:colOff>121442</xdr:colOff>
      <xdr:row>2</xdr:row>
      <xdr:rowOff>1</xdr:rowOff>
    </xdr:to>
    <xdr:sp macro="" textlink="">
      <xdr:nvSpPr>
        <xdr:cNvPr id="3" name="テキスト ボックス 2">
          <a:extLst>
            <a:ext uri="{FF2B5EF4-FFF2-40B4-BE49-F238E27FC236}">
              <a16:creationId xmlns:a16="http://schemas.microsoft.com/office/drawing/2014/main" id="{D01E6ACD-55FE-4A6A-BE87-BDF7C2576B1F}"/>
            </a:ext>
          </a:extLst>
        </xdr:cNvPr>
        <xdr:cNvSpPr txBox="1"/>
      </xdr:nvSpPr>
      <xdr:spPr>
        <a:xfrm>
          <a:off x="4162425" y="1"/>
          <a:ext cx="121442"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12</xdr:col>
      <xdr:colOff>0</xdr:colOff>
      <xdr:row>2</xdr:row>
      <xdr:rowOff>1</xdr:rowOff>
    </xdr:from>
    <xdr:to>
      <xdr:col>13</xdr:col>
      <xdr:colOff>0</xdr:colOff>
      <xdr:row>2</xdr:row>
      <xdr:rowOff>1</xdr:rowOff>
    </xdr:to>
    <xdr:sp macro="" textlink="">
      <xdr:nvSpPr>
        <xdr:cNvPr id="4" name="テキスト ボックス 3">
          <a:extLst>
            <a:ext uri="{FF2B5EF4-FFF2-40B4-BE49-F238E27FC236}">
              <a16:creationId xmlns:a16="http://schemas.microsoft.com/office/drawing/2014/main" id="{5195D240-01D9-45A7-BC80-B592B0A4F888}"/>
            </a:ext>
          </a:extLst>
        </xdr:cNvPr>
        <xdr:cNvSpPr txBox="1"/>
      </xdr:nvSpPr>
      <xdr:spPr>
        <a:xfrm>
          <a:off x="6134100" y="1"/>
          <a:ext cx="65722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twoCellAnchor>
    <xdr:from>
      <xdr:col>11</xdr:col>
      <xdr:colOff>0</xdr:colOff>
      <xdr:row>2</xdr:row>
      <xdr:rowOff>1</xdr:rowOff>
    </xdr:from>
    <xdr:to>
      <xdr:col>12</xdr:col>
      <xdr:colOff>0</xdr:colOff>
      <xdr:row>2</xdr:row>
      <xdr:rowOff>1</xdr:rowOff>
    </xdr:to>
    <xdr:sp macro="" textlink="">
      <xdr:nvSpPr>
        <xdr:cNvPr id="5" name="テキスト ボックス 4">
          <a:extLst>
            <a:ext uri="{FF2B5EF4-FFF2-40B4-BE49-F238E27FC236}">
              <a16:creationId xmlns:a16="http://schemas.microsoft.com/office/drawing/2014/main" id="{98FB2F65-8E34-4A7F-8E43-9BD29BE223A8}"/>
            </a:ext>
          </a:extLst>
        </xdr:cNvPr>
        <xdr:cNvSpPr txBox="1"/>
      </xdr:nvSpPr>
      <xdr:spPr>
        <a:xfrm>
          <a:off x="5476875" y="1"/>
          <a:ext cx="65722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ＭＳ 明朝" pitchFamily="17" charset="-128"/>
              <a:ea typeface="ＭＳ 明朝" pitchFamily="17" charset="-128"/>
            </a:rPr>
            <a:t>なぜ不足しているのか、おもな理由を記述してください。</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4</xdr:row>
      <xdr:rowOff>127000</xdr:rowOff>
    </xdr:from>
    <xdr:to>
      <xdr:col>12</xdr:col>
      <xdr:colOff>381000</xdr:colOff>
      <xdr:row>19</xdr:row>
      <xdr:rowOff>107952</xdr:rowOff>
    </xdr:to>
    <xdr:sp macro="" textlink="">
      <xdr:nvSpPr>
        <xdr:cNvPr id="2" name="テキスト ボックス 1">
          <a:extLst>
            <a:ext uri="{FF2B5EF4-FFF2-40B4-BE49-F238E27FC236}">
              <a16:creationId xmlns:a16="http://schemas.microsoft.com/office/drawing/2014/main" id="{078303E4-1188-2545-8D7C-CA46DAC0876A}"/>
            </a:ext>
          </a:extLst>
        </xdr:cNvPr>
        <xdr:cNvSpPr txBox="1"/>
      </xdr:nvSpPr>
      <xdr:spPr>
        <a:xfrm>
          <a:off x="0" y="596900"/>
          <a:ext cx="6743700" cy="2838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b="0">
              <a:solidFill>
                <a:sysClr val="windowText" lastClr="000000"/>
              </a:solidFill>
            </a:rPr>
            <a:t>　令和８年７月分</a:t>
          </a:r>
          <a:r>
            <a:rPr kumimoji="1" lang="ja-JP" altLang="en-US" sz="1100">
              <a:solidFill>
                <a:sysClr val="windowText" lastClr="000000"/>
              </a:solidFill>
            </a:rPr>
            <a:t>の賃金（</a:t>
          </a:r>
          <a:r>
            <a:rPr kumimoji="1" lang="en-US" altLang="ja-JP" sz="1100">
              <a:solidFill>
                <a:sysClr val="windowText" lastClr="000000"/>
              </a:solidFill>
            </a:rPr>
            <a:t>6</a:t>
          </a:r>
          <a:r>
            <a:rPr kumimoji="1" lang="ja-JP" altLang="en-US" sz="1100">
              <a:solidFill>
                <a:sysClr val="windowText" lastClr="000000"/>
              </a:solidFill>
            </a:rPr>
            <a:t>月の賃金締切日の翌日から</a:t>
          </a:r>
          <a:r>
            <a:rPr kumimoji="1" lang="en-US" altLang="ja-JP" sz="1100">
              <a:solidFill>
                <a:sysClr val="windowText" lastClr="000000"/>
              </a:solidFill>
            </a:rPr>
            <a:t>7</a:t>
          </a:r>
          <a:r>
            <a:rPr kumimoji="1" lang="ja-JP" altLang="en-US" sz="1100">
              <a:solidFill>
                <a:sysClr val="windowText" lastClr="000000"/>
              </a:solidFill>
            </a:rPr>
            <a:t>月の賃金締切日までの</a:t>
          </a:r>
          <a:r>
            <a:rPr kumimoji="1" lang="en-US" altLang="ja-JP" sz="1100">
              <a:solidFill>
                <a:sysClr val="windowText" lastClr="000000"/>
              </a:solidFill>
            </a:rPr>
            <a:t>1</a:t>
          </a:r>
          <a:r>
            <a:rPr kumimoji="1" lang="ja-JP" altLang="en-US" sz="1100">
              <a:solidFill>
                <a:sysClr val="windowText" lastClr="000000"/>
              </a:solidFill>
            </a:rPr>
            <a:t>カ月）について記入してください。特別給与（賞与・一時金等）は含めないでください。</a:t>
          </a:r>
          <a:endParaRPr kumimoji="1" lang="en-US" altLang="ja-JP" sz="1100">
            <a:solidFill>
              <a:sysClr val="windowText" lastClr="000000"/>
            </a:solidFill>
          </a:endParaRPr>
        </a:p>
        <a:p>
          <a:pPr>
            <a:lnSpc>
              <a:spcPts val="1300"/>
            </a:lnSpc>
          </a:pPr>
          <a:r>
            <a:rPr kumimoji="1" lang="ja-JP" altLang="en-US" sz="1100">
              <a:solidFill>
                <a:srgbClr val="FF0000"/>
              </a:solidFill>
            </a:rPr>
            <a:t>　</a:t>
          </a:r>
          <a:r>
            <a:rPr kumimoji="1" lang="ja-JP" altLang="en-US" sz="1100">
              <a:solidFill>
                <a:sysClr val="windowText" lastClr="000000"/>
              </a:solidFill>
            </a:rPr>
            <a:t>特別給与</a:t>
          </a:r>
          <a:r>
            <a:rPr kumimoji="1" lang="ja-JP" altLang="en-US" sz="1100">
              <a:solidFill>
                <a:schemeClr val="tx1"/>
              </a:solidFill>
            </a:rPr>
            <a:t>以外の不定期に支給する特別手当等を７月分の賃金と合わせて支給した場合は、算定対象月数</a:t>
          </a:r>
          <a:r>
            <a:rPr lang="ja-JP" altLang="en-US">
              <a:solidFill>
                <a:schemeClr val="tx1"/>
              </a:solidFill>
            </a:rPr>
            <a:t>で除した額を、７月分賃金に加えて記載してください。　　</a:t>
          </a:r>
          <a:endParaRPr lang="en-US" altLang="ja-JP">
            <a:solidFill>
              <a:schemeClr val="tx1"/>
            </a:solidFill>
          </a:endParaRPr>
        </a:p>
        <a:p>
          <a:pPr>
            <a:lnSpc>
              <a:spcPts val="1300"/>
            </a:lnSpc>
          </a:pPr>
          <a:endParaRPr lang="en-US" altLang="ja-JP">
            <a:solidFill>
              <a:sysClr val="windowText" lastClr="000000"/>
            </a:solidFill>
          </a:endParaRPr>
        </a:p>
        <a:p>
          <a:pPr>
            <a:lnSpc>
              <a:spcPts val="1300"/>
            </a:lnSpc>
          </a:pPr>
          <a:r>
            <a:rPr lang="en-US" altLang="ja-JP">
              <a:solidFill>
                <a:sysClr val="windowText" lastClr="000000"/>
              </a:solidFill>
            </a:rPr>
            <a:t>※</a:t>
          </a:r>
          <a:r>
            <a:rPr lang="ja-JP" altLang="en-US">
              <a:solidFill>
                <a:sysClr val="windowText" lastClr="000000"/>
              </a:solidFill>
            </a:rPr>
            <a:t>注</a:t>
          </a:r>
          <a:r>
            <a:rPr lang="en-US" altLang="ja-JP">
              <a:solidFill>
                <a:sysClr val="windowText" lastClr="000000"/>
              </a:solidFill>
            </a:rPr>
            <a:t>1</a:t>
          </a:r>
          <a:r>
            <a:rPr lang="ja-JP" altLang="en-US">
              <a:solidFill>
                <a:sysClr val="windowText" lastClr="000000"/>
              </a:solidFill>
            </a:rPr>
            <a:t>：非正規職員であっても、</a:t>
          </a:r>
          <a:r>
            <a:rPr lang="ja-JP" altLang="en-US" u="sng">
              <a:solidFill>
                <a:sysClr val="windowText" lastClr="000000"/>
              </a:solidFill>
            </a:rPr>
            <a:t>週の所定労働時間が正規職員と同等あるいはそれ以上の場合は、正規職員に含めてご記入ください</a:t>
          </a:r>
          <a:r>
            <a:rPr lang="ja-JP" altLang="en-US">
              <a:solidFill>
                <a:sysClr val="windowText" lastClr="000000"/>
              </a:solidFill>
            </a:rPr>
            <a:t>。また、役員であっても通常の従業員と同じ賃金規程（給与規程）の適用を受けて賃金が支払われている場合は、正規職員に含めてご記入ください。</a:t>
          </a:r>
          <a:endParaRPr lang="en-US" altLang="ja-JP">
            <a:solidFill>
              <a:sysClr val="windowText" lastClr="000000"/>
            </a:solidFill>
          </a:endParaRPr>
        </a:p>
        <a:p>
          <a:pPr>
            <a:lnSpc>
              <a:spcPts val="1300"/>
            </a:lnSpc>
          </a:pPr>
          <a:endParaRPr lang="en-US" altLang="ja-JP">
            <a:solidFill>
              <a:sysClr val="windowText" lastClr="000000"/>
            </a:solidFill>
          </a:endParaRPr>
        </a:p>
        <a:p>
          <a:pPr>
            <a:lnSpc>
              <a:spcPts val="1300"/>
            </a:lnSpc>
          </a:pPr>
          <a:r>
            <a:rPr lang="en-US" altLang="ja-JP">
              <a:solidFill>
                <a:sysClr val="windowText" lastClr="000000"/>
              </a:solidFill>
            </a:rPr>
            <a:t>※</a:t>
          </a:r>
          <a:r>
            <a:rPr lang="ja-JP" altLang="en-US">
              <a:solidFill>
                <a:sysClr val="windowText" lastClr="000000"/>
              </a:solidFill>
            </a:rPr>
            <a:t>注</a:t>
          </a:r>
          <a:r>
            <a:rPr lang="en-US" altLang="ja-JP">
              <a:solidFill>
                <a:sysClr val="windowText" lastClr="000000"/>
              </a:solidFill>
            </a:rPr>
            <a:t>2</a:t>
          </a:r>
          <a:r>
            <a:rPr lang="ja-JP" altLang="en-US">
              <a:solidFill>
                <a:sysClr val="windowText" lastClr="000000"/>
              </a:solidFill>
            </a:rPr>
            <a:t>：７月分の賃金（基本給や手当等）に介護職員等処遇改善加算分が含まれる場合は、「⑤基準内賃金の総額」欄内のセルをクリックして○印を選択してください。</a:t>
          </a:r>
          <a:endParaRPr lang="en-US" altLang="ja-JP">
            <a:solidFill>
              <a:sysClr val="windowText" lastClr="000000"/>
            </a:solidFill>
          </a:endParaRPr>
        </a:p>
        <a:p>
          <a:pPr>
            <a:lnSpc>
              <a:spcPts val="1300"/>
            </a:lnSpc>
          </a:pPr>
          <a:endParaRPr lang="en-US" altLang="ja-JP">
            <a:solidFill>
              <a:sysClr val="windowText" lastClr="000000"/>
            </a:solidFill>
          </a:endParaRPr>
        </a:p>
        <a:p>
          <a:pPr marL="0" marR="0" lvl="0" indent="0" defTabSz="914400" eaLnBrk="1" fontAlgn="auto" latinLnBrk="0" hangingPunct="1">
            <a:lnSpc>
              <a:spcPts val="1300"/>
            </a:lnSpc>
            <a:spcBef>
              <a:spcPts val="0"/>
            </a:spcBef>
            <a:spcAft>
              <a:spcPts val="0"/>
            </a:spcAft>
            <a:buClrTx/>
            <a:buSzTx/>
            <a:buFontTx/>
            <a:buNone/>
            <a:tabLst/>
            <a:defRPr/>
          </a:pPr>
          <a:r>
            <a:rPr lang="en-US" altLang="ja-JP" sz="1100">
              <a:solidFill>
                <a:srgbClr val="FF0000"/>
              </a:solidFill>
              <a:effectLst/>
              <a:latin typeface="+mn-lt"/>
              <a:ea typeface="+mn-ea"/>
              <a:cs typeface="+mn-cs"/>
            </a:rPr>
            <a:t>※</a:t>
          </a:r>
          <a:r>
            <a:rPr lang="ja-JP" altLang="ja-JP" sz="1100">
              <a:solidFill>
                <a:srgbClr val="FF0000"/>
              </a:solidFill>
              <a:effectLst/>
              <a:latin typeface="+mn-lt"/>
              <a:ea typeface="+mn-ea"/>
              <a:cs typeface="+mn-cs"/>
            </a:rPr>
            <a:t>注</a:t>
          </a:r>
          <a:r>
            <a:rPr lang="en-US" altLang="ja-JP" sz="1100">
              <a:solidFill>
                <a:srgbClr val="FF0000"/>
              </a:solidFill>
              <a:effectLst/>
              <a:latin typeface="+mn-lt"/>
              <a:ea typeface="+mn-ea"/>
              <a:cs typeface="+mn-cs"/>
            </a:rPr>
            <a:t>3</a:t>
          </a:r>
          <a:r>
            <a:rPr lang="ja-JP" altLang="ja-JP" sz="1100">
              <a:solidFill>
                <a:srgbClr val="FF0000"/>
              </a:solidFill>
              <a:effectLst/>
              <a:latin typeface="+mn-lt"/>
              <a:ea typeface="+mn-ea"/>
              <a:cs typeface="+mn-cs"/>
            </a:rPr>
            <a:t>：</a:t>
          </a:r>
          <a:r>
            <a:rPr lang="ja-JP" altLang="en-US" sz="1100">
              <a:solidFill>
                <a:srgbClr val="FF0000"/>
              </a:solidFill>
              <a:effectLst/>
              <a:latin typeface="+mn-lt"/>
              <a:ea typeface="+mn-ea"/>
              <a:cs typeface="+mn-cs"/>
            </a:rPr>
            <a:t>介護業務に従事する職員がいない場合は回答不要です。</a:t>
          </a:r>
          <a:br>
            <a:rPr lang="en-US" altLang="ja-JP" sz="1100">
              <a:solidFill>
                <a:srgbClr val="FF0000"/>
              </a:solidFill>
              <a:effectLst/>
              <a:latin typeface="+mn-lt"/>
              <a:ea typeface="+mn-ea"/>
              <a:cs typeface="+mn-cs"/>
            </a:rPr>
          </a:br>
          <a:br>
            <a:rPr lang="en-US" altLang="ja-JP" sz="1100">
              <a:solidFill>
                <a:srgbClr val="FF0000"/>
              </a:solidFill>
              <a:effectLst/>
              <a:latin typeface="+mn-lt"/>
              <a:ea typeface="+mn-ea"/>
              <a:cs typeface="+mn-cs"/>
            </a:rPr>
          </a:br>
          <a:r>
            <a:rPr lang="en-US" altLang="ja-JP" sz="1100">
              <a:solidFill>
                <a:srgbClr val="FF0000"/>
              </a:solidFill>
              <a:effectLst/>
              <a:latin typeface="+mn-lt"/>
              <a:ea typeface="+mn-ea"/>
              <a:cs typeface="+mn-cs"/>
            </a:rPr>
            <a:t>※</a:t>
          </a:r>
          <a:r>
            <a:rPr lang="ja-JP" altLang="en-US" sz="1100">
              <a:solidFill>
                <a:srgbClr val="FF0000"/>
              </a:solidFill>
              <a:effectLst/>
              <a:latin typeface="+mn-lt"/>
              <a:ea typeface="+mn-ea"/>
              <a:cs typeface="+mn-cs"/>
            </a:rPr>
            <a:t>注</a:t>
          </a:r>
          <a:r>
            <a:rPr lang="en-US" altLang="ja-JP" sz="1100">
              <a:solidFill>
                <a:srgbClr val="FF0000"/>
              </a:solidFill>
              <a:effectLst/>
              <a:latin typeface="+mn-lt"/>
              <a:ea typeface="+mn-ea"/>
              <a:cs typeface="+mn-cs"/>
            </a:rPr>
            <a:t>4</a:t>
          </a:r>
          <a:r>
            <a:rPr lang="ja-JP" altLang="en-US" sz="1100">
              <a:solidFill>
                <a:srgbClr val="FF0000"/>
              </a:solidFill>
              <a:effectLst/>
              <a:latin typeface="+mn-lt"/>
              <a:ea typeface="+mn-ea"/>
              <a:cs typeface="+mn-cs"/>
            </a:rPr>
            <a:t>：当該職員数が入力欄よりも多い場合は事業所の判断で入力対象者を選択してください。</a:t>
          </a:r>
          <a:endParaRPr lang="en-US" altLang="ja-JP">
            <a:solidFill>
              <a:srgbClr val="FF0000"/>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4</xdr:row>
      <xdr:rowOff>76200</xdr:rowOff>
    </xdr:from>
    <xdr:to>
      <xdr:col>11</xdr:col>
      <xdr:colOff>1333500</xdr:colOff>
      <xdr:row>23</xdr:row>
      <xdr:rowOff>82178</xdr:rowOff>
    </xdr:to>
    <xdr:sp macro="" textlink="">
      <xdr:nvSpPr>
        <xdr:cNvPr id="2" name="テキスト ボックス 1">
          <a:extLst>
            <a:ext uri="{FF2B5EF4-FFF2-40B4-BE49-F238E27FC236}">
              <a16:creationId xmlns:a16="http://schemas.microsoft.com/office/drawing/2014/main" id="{0E03ADB6-7CC3-974C-9325-3F565E3CA040}"/>
            </a:ext>
          </a:extLst>
        </xdr:cNvPr>
        <xdr:cNvSpPr txBox="1"/>
      </xdr:nvSpPr>
      <xdr:spPr>
        <a:xfrm>
          <a:off x="0" y="952500"/>
          <a:ext cx="12369800" cy="3625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b="0">
              <a:solidFill>
                <a:sysClr val="windowText" lastClr="000000"/>
              </a:solidFill>
            </a:rPr>
            <a:t>　この調査は、当該事業所の賃金規程又は昇格事情のもとで、勤続年数に応じてどのように賃金が</a:t>
          </a:r>
          <a:endParaRPr kumimoji="1" lang="en-US" altLang="ja-JP" sz="1100" b="0">
            <a:solidFill>
              <a:sysClr val="windowText" lastClr="000000"/>
            </a:solidFill>
          </a:endParaRPr>
        </a:p>
        <a:p>
          <a:pPr>
            <a:lnSpc>
              <a:spcPts val="1300"/>
            </a:lnSpc>
          </a:pPr>
          <a:r>
            <a:rPr kumimoji="1" lang="ja-JP" altLang="en-US" sz="1100" b="0">
              <a:solidFill>
                <a:sysClr val="windowText" lastClr="000000"/>
              </a:solidFill>
            </a:rPr>
            <a:t>推移しているかを調べるものです。記入欄の条件（満年齢・勤続年数）に合致する職員について</a:t>
          </a:r>
          <a:endParaRPr kumimoji="1" lang="en-US" altLang="ja-JP" sz="1100" b="0">
            <a:solidFill>
              <a:sysClr val="windowText" lastClr="000000"/>
            </a:solidFill>
          </a:endParaRPr>
        </a:p>
        <a:p>
          <a:pPr>
            <a:lnSpc>
              <a:spcPts val="1300"/>
            </a:lnSpc>
          </a:pPr>
          <a:r>
            <a:rPr kumimoji="1" lang="ja-JP" altLang="en-US" sz="1100" b="0">
              <a:solidFill>
                <a:sysClr val="windowText" lastClr="000000"/>
              </a:solidFill>
            </a:rPr>
            <a:t>ご記入ください。</a:t>
          </a:r>
          <a:endParaRPr kumimoji="1" lang="en-US" altLang="ja-JP" sz="1100" b="0">
            <a:solidFill>
              <a:sysClr val="windowText" lastClr="000000"/>
            </a:solidFill>
          </a:endParaRPr>
        </a:p>
        <a:p>
          <a:pPr>
            <a:lnSpc>
              <a:spcPts val="1300"/>
            </a:lnSpc>
          </a:pPr>
          <a:endParaRPr kumimoji="1" lang="en-US" altLang="ja-JP" sz="1100" b="0">
            <a:solidFill>
              <a:sysClr val="windowText" lastClr="000000"/>
            </a:solidFill>
          </a:endParaRPr>
        </a:p>
        <a:p>
          <a:pPr>
            <a:lnSpc>
              <a:spcPts val="1300"/>
            </a:lnSpc>
          </a:pPr>
          <a:r>
            <a:rPr kumimoji="1" lang="en-US" altLang="ja-JP" sz="1100" b="0">
              <a:solidFill>
                <a:sysClr val="windowText" lastClr="000000"/>
              </a:solidFill>
            </a:rPr>
            <a:t>※</a:t>
          </a:r>
          <a:r>
            <a:rPr kumimoji="1" lang="ja-JP" altLang="en-US" sz="1100" b="0">
              <a:solidFill>
                <a:sysClr val="windowText" lastClr="000000"/>
              </a:solidFill>
            </a:rPr>
            <a:t>注</a:t>
          </a:r>
          <a:r>
            <a:rPr kumimoji="1" lang="en-US" altLang="ja-JP" sz="1100" b="0">
              <a:solidFill>
                <a:sysClr val="windowText" lastClr="000000"/>
              </a:solidFill>
            </a:rPr>
            <a:t>1</a:t>
          </a:r>
          <a:r>
            <a:rPr kumimoji="1" lang="ja-JP" altLang="en-US" sz="1100" b="0">
              <a:solidFill>
                <a:sysClr val="windowText" lastClr="000000"/>
              </a:solidFill>
            </a:rPr>
            <a:t>：「基準内賃金」のうち、</a:t>
          </a:r>
          <a:r>
            <a:rPr kumimoji="1" lang="ja-JP" altLang="en-US" sz="1100" b="1" u="sng">
              <a:solidFill>
                <a:sysClr val="windowText" lastClr="000000"/>
              </a:solidFill>
            </a:rPr>
            <a:t>通勤手当を差し引いた額</a:t>
          </a:r>
          <a:r>
            <a:rPr kumimoji="1" lang="ja-JP" altLang="en-US" sz="1100" b="0">
              <a:solidFill>
                <a:sysClr val="windowText" lastClr="000000"/>
              </a:solidFill>
            </a:rPr>
            <a:t>を記入してください。</a:t>
          </a:r>
          <a:endParaRPr kumimoji="1" lang="en-US" altLang="ja-JP" sz="1100" b="0">
            <a:solidFill>
              <a:sysClr val="windowText" lastClr="000000"/>
            </a:solidFill>
          </a:endParaRPr>
        </a:p>
        <a:p>
          <a:pPr>
            <a:lnSpc>
              <a:spcPts val="1300"/>
            </a:lnSpc>
          </a:pPr>
          <a:endParaRPr kumimoji="1" lang="en-US" altLang="ja-JP" sz="1100" b="0">
            <a:solidFill>
              <a:sysClr val="windowText" lastClr="000000"/>
            </a:solidFill>
          </a:endParaRPr>
        </a:p>
        <a:p>
          <a:pPr>
            <a:lnSpc>
              <a:spcPts val="1300"/>
            </a:lnSpc>
          </a:pPr>
          <a:r>
            <a:rPr kumimoji="1" lang="en-US" altLang="ja-JP" sz="1100" b="0">
              <a:solidFill>
                <a:sysClr val="windowText" lastClr="000000"/>
              </a:solidFill>
            </a:rPr>
            <a:t>※</a:t>
          </a:r>
          <a:r>
            <a:rPr kumimoji="1" lang="ja-JP" altLang="en-US" sz="1100" b="0">
              <a:solidFill>
                <a:sysClr val="windowText" lastClr="000000"/>
              </a:solidFill>
            </a:rPr>
            <a:t>注</a:t>
          </a:r>
          <a:r>
            <a:rPr kumimoji="1" lang="en-US" altLang="ja-JP" sz="1100" b="0">
              <a:solidFill>
                <a:sysClr val="windowText" lastClr="000000"/>
              </a:solidFill>
            </a:rPr>
            <a:t>2</a:t>
          </a:r>
          <a:r>
            <a:rPr kumimoji="1" lang="ja-JP" altLang="en-US" sz="1100" b="0">
              <a:solidFill>
                <a:sysClr val="windowText" lastClr="000000"/>
              </a:solidFill>
            </a:rPr>
            <a:t>：賃金規程（賃金体系表、給与表）のある場合は、それに従って記入してください。</a:t>
          </a:r>
          <a:endParaRPr kumimoji="1" lang="en-US" altLang="ja-JP" sz="1100" b="0">
            <a:solidFill>
              <a:sysClr val="windowText" lastClr="000000"/>
            </a:solidFill>
          </a:endParaRPr>
        </a:p>
        <a:p>
          <a:pPr>
            <a:lnSpc>
              <a:spcPts val="1300"/>
            </a:lnSpc>
          </a:pPr>
          <a:endParaRPr kumimoji="1" lang="en-US" altLang="ja-JP" sz="1100" b="0">
            <a:solidFill>
              <a:sysClr val="windowText" lastClr="000000"/>
            </a:solidFill>
          </a:endParaRPr>
        </a:p>
        <a:p>
          <a:pPr>
            <a:lnSpc>
              <a:spcPts val="1300"/>
            </a:lnSpc>
          </a:pPr>
          <a:r>
            <a:rPr kumimoji="1" lang="en-US" altLang="ja-JP" sz="1100" b="0">
              <a:solidFill>
                <a:sysClr val="windowText" lastClr="000000"/>
              </a:solidFill>
            </a:rPr>
            <a:t>※</a:t>
          </a:r>
          <a:r>
            <a:rPr kumimoji="1" lang="ja-JP" altLang="en-US" sz="1100" b="0">
              <a:solidFill>
                <a:sysClr val="windowText" lastClr="000000"/>
              </a:solidFill>
            </a:rPr>
            <a:t>注</a:t>
          </a:r>
          <a:r>
            <a:rPr kumimoji="1" lang="en-US" altLang="ja-JP" sz="1100" b="0">
              <a:solidFill>
                <a:sysClr val="windowText" lastClr="000000"/>
              </a:solidFill>
            </a:rPr>
            <a:t>3</a:t>
          </a:r>
          <a:r>
            <a:rPr kumimoji="1" lang="ja-JP" altLang="en-US" sz="1100" b="0">
              <a:solidFill>
                <a:sysClr val="windowText" lastClr="000000"/>
              </a:solidFill>
            </a:rPr>
            <a:t>：賃金規程のない事業所は、実際の職員の賃金を記入してください。</a:t>
          </a:r>
          <a:endParaRPr kumimoji="1" lang="en-US" altLang="ja-JP" sz="1100" b="0">
            <a:solidFill>
              <a:sysClr val="windowText" lastClr="000000"/>
            </a:solidFill>
          </a:endParaRPr>
        </a:p>
        <a:p>
          <a:pPr>
            <a:lnSpc>
              <a:spcPts val="1300"/>
            </a:lnSpc>
          </a:pPr>
          <a:endParaRPr kumimoji="1" lang="en-US" altLang="ja-JP" sz="1100" b="0">
            <a:solidFill>
              <a:sysClr val="windowText" lastClr="000000"/>
            </a:solidFill>
          </a:endParaRPr>
        </a:p>
        <a:p>
          <a:pPr>
            <a:lnSpc>
              <a:spcPts val="1300"/>
            </a:lnSpc>
          </a:pPr>
          <a:r>
            <a:rPr kumimoji="1" lang="en-US" altLang="ja-JP" sz="1100">
              <a:solidFill>
                <a:sysClr val="windowText" lastClr="000000"/>
              </a:solidFill>
            </a:rPr>
            <a:t>※</a:t>
          </a:r>
          <a:r>
            <a:rPr kumimoji="1" lang="ja-JP" altLang="en-US" sz="1100">
              <a:solidFill>
                <a:sysClr val="windowText" lastClr="000000"/>
              </a:solidFill>
            </a:rPr>
            <a:t>注</a:t>
          </a:r>
          <a:r>
            <a:rPr kumimoji="1" lang="en-US" altLang="ja-JP" sz="1100">
              <a:solidFill>
                <a:sysClr val="windowText" lastClr="000000"/>
              </a:solidFill>
            </a:rPr>
            <a:t>4</a:t>
          </a:r>
          <a:r>
            <a:rPr kumimoji="1" lang="ja-JP" altLang="en-US" sz="1100">
              <a:solidFill>
                <a:sysClr val="windowText" lastClr="000000"/>
              </a:solidFill>
            </a:rPr>
            <a:t>：記入欄の条件（満年齢・勤続年数）に合致する職員がいない場合は、条件に最も近い職員の</a:t>
          </a:r>
          <a:endParaRPr kumimoji="1" lang="en-US" altLang="ja-JP" sz="1100">
            <a:solidFill>
              <a:sysClr val="windowText" lastClr="000000"/>
            </a:solidFill>
          </a:endParaRPr>
        </a:p>
        <a:p>
          <a:pPr>
            <a:lnSpc>
              <a:spcPts val="1300"/>
            </a:lnSpc>
          </a:pPr>
          <a:r>
            <a:rPr kumimoji="1" lang="ja-JP" altLang="en-US" sz="1100">
              <a:solidFill>
                <a:sysClr val="windowText" lastClr="000000"/>
              </a:solidFill>
            </a:rPr>
            <a:t>　　　　 賃金から推定した額を記入してください。</a:t>
          </a:r>
          <a:endParaRPr kumimoji="1" lang="en-US" altLang="ja-JP" sz="1100">
            <a:solidFill>
              <a:sysClr val="windowText" lastClr="000000"/>
            </a:solidFill>
          </a:endParaRPr>
        </a:p>
        <a:p>
          <a:pPr>
            <a:lnSpc>
              <a:spcPts val="1300"/>
            </a:lnSpc>
          </a:pPr>
          <a:r>
            <a:rPr kumimoji="1" lang="ja-JP" altLang="en-US" sz="1100">
              <a:solidFill>
                <a:sysClr val="windowText" lastClr="000000"/>
              </a:solidFill>
            </a:rPr>
            <a:t>　　　　</a:t>
          </a:r>
          <a:r>
            <a:rPr kumimoji="1" lang="en-US" altLang="ja-JP" sz="1100">
              <a:solidFill>
                <a:sysClr val="windowText" lastClr="000000"/>
              </a:solidFill>
            </a:rPr>
            <a:t>【</a:t>
          </a:r>
          <a:r>
            <a:rPr kumimoji="1" lang="ja-JP" altLang="en-US" sz="1100">
              <a:solidFill>
                <a:sysClr val="windowText" lastClr="000000"/>
              </a:solidFill>
            </a:rPr>
            <a:t>例</a:t>
          </a:r>
          <a:r>
            <a:rPr kumimoji="1" lang="en-US" altLang="ja-JP" sz="1100">
              <a:solidFill>
                <a:sysClr val="windowText" lastClr="000000"/>
              </a:solidFill>
            </a:rPr>
            <a:t>】</a:t>
          </a:r>
          <a:r>
            <a:rPr kumimoji="1" lang="ja-JP" altLang="en-US" sz="1100">
              <a:solidFill>
                <a:sysClr val="windowText" lastClr="000000"/>
              </a:solidFill>
            </a:rPr>
            <a:t>　「高校卒の満年齢</a:t>
          </a:r>
          <a:r>
            <a:rPr kumimoji="1" lang="en-US" altLang="ja-JP" sz="1100">
              <a:solidFill>
                <a:sysClr val="windowText" lastClr="000000"/>
              </a:solidFill>
            </a:rPr>
            <a:t>40</a:t>
          </a:r>
          <a:r>
            <a:rPr kumimoji="1" lang="ja-JP" altLang="en-US" sz="1100">
              <a:solidFill>
                <a:sysClr val="windowText" lastClr="000000"/>
              </a:solidFill>
            </a:rPr>
            <a:t>歳、勤続年数</a:t>
          </a:r>
          <a:r>
            <a:rPr kumimoji="1" lang="en-US" altLang="ja-JP" sz="1100">
              <a:solidFill>
                <a:sysClr val="windowText" lastClr="000000"/>
              </a:solidFill>
            </a:rPr>
            <a:t>22</a:t>
          </a:r>
          <a:r>
            <a:rPr kumimoji="1" lang="ja-JP" altLang="en-US" sz="1100">
              <a:solidFill>
                <a:sysClr val="windowText" lastClr="000000"/>
              </a:solidFill>
            </a:rPr>
            <a:t>年」の条件に最も近い職員が、</a:t>
          </a:r>
          <a:endParaRPr kumimoji="1" lang="en-US" altLang="ja-JP" sz="1100">
            <a:solidFill>
              <a:sysClr val="windowText" lastClr="000000"/>
            </a:solidFill>
          </a:endParaRPr>
        </a:p>
        <a:p>
          <a:pPr>
            <a:lnSpc>
              <a:spcPts val="1300"/>
            </a:lnSpc>
          </a:pPr>
          <a:r>
            <a:rPr kumimoji="1" lang="ja-JP" altLang="en-US" sz="1100">
              <a:solidFill>
                <a:sysClr val="windowText" lastClr="000000"/>
              </a:solidFill>
            </a:rPr>
            <a:t>　　　　　　　満年齢</a:t>
          </a:r>
          <a:r>
            <a:rPr kumimoji="1" lang="en-US" altLang="ja-JP" sz="1100">
              <a:solidFill>
                <a:sysClr val="windowText" lastClr="000000"/>
              </a:solidFill>
            </a:rPr>
            <a:t>38</a:t>
          </a:r>
          <a:r>
            <a:rPr kumimoji="1" lang="ja-JP" altLang="en-US" sz="1100">
              <a:solidFill>
                <a:sysClr val="windowText" lastClr="000000"/>
              </a:solidFill>
            </a:rPr>
            <a:t>歳、勤続年数</a:t>
          </a:r>
          <a:r>
            <a:rPr kumimoji="1" lang="en-US" altLang="ja-JP" sz="1100">
              <a:solidFill>
                <a:sysClr val="windowText" lastClr="000000"/>
              </a:solidFill>
            </a:rPr>
            <a:t>20</a:t>
          </a:r>
          <a:r>
            <a:rPr kumimoji="1" lang="ja-JP" altLang="en-US" sz="1100">
              <a:solidFill>
                <a:sysClr val="windowText" lastClr="000000"/>
              </a:solidFill>
            </a:rPr>
            <a:t>年 の者であった場合は、賃金規程に基づく昇給等を考慮して</a:t>
          </a:r>
          <a:endParaRPr kumimoji="1" lang="en-US" altLang="ja-JP" sz="1100">
            <a:solidFill>
              <a:sysClr val="windowText" lastClr="000000"/>
            </a:solidFill>
          </a:endParaRPr>
        </a:p>
        <a:p>
          <a:pPr>
            <a:lnSpc>
              <a:spcPts val="1300"/>
            </a:lnSpc>
          </a:pPr>
          <a:r>
            <a:rPr kumimoji="1" lang="ja-JP" altLang="en-US" sz="1100">
              <a:solidFill>
                <a:sysClr val="windowText" lastClr="000000"/>
              </a:solidFill>
            </a:rPr>
            <a:t>　　　　　　　</a:t>
          </a:r>
          <a:r>
            <a:rPr kumimoji="1" lang="en-US" altLang="ja-JP" sz="1100">
              <a:solidFill>
                <a:sysClr val="windowText" lastClr="000000"/>
              </a:solidFill>
            </a:rPr>
            <a:t>2</a:t>
          </a:r>
          <a:r>
            <a:rPr kumimoji="1" lang="ja-JP" altLang="en-US" sz="1100">
              <a:solidFill>
                <a:sysClr val="windowText" lastClr="000000"/>
              </a:solidFill>
            </a:rPr>
            <a:t>年後の</a:t>
          </a:r>
          <a:r>
            <a:rPr kumimoji="1" lang="en-US" altLang="ja-JP" sz="1100">
              <a:solidFill>
                <a:sysClr val="windowText" lastClr="000000"/>
              </a:solidFill>
            </a:rPr>
            <a:t>40</a:t>
          </a:r>
          <a:r>
            <a:rPr kumimoji="1" lang="ja-JP" altLang="en-US" sz="1100">
              <a:solidFill>
                <a:sysClr val="windowText" lastClr="000000"/>
              </a:solidFill>
            </a:rPr>
            <a:t>歳時に支給されることが見込まれる額を推定して記入する。</a:t>
          </a:r>
          <a:endParaRPr kumimoji="1" lang="en-US" altLang="ja-JP" sz="1100">
            <a:solidFill>
              <a:sysClr val="windowText" lastClr="000000"/>
            </a:solidFill>
          </a:endParaRPr>
        </a:p>
        <a:p>
          <a:pPr>
            <a:lnSpc>
              <a:spcPts val="1300"/>
            </a:lnSpc>
          </a:pPr>
          <a:endParaRPr kumimoji="1" lang="en-US" altLang="ja-JP" sz="1100">
            <a:solidFill>
              <a:sysClr val="windowText" lastClr="000000"/>
            </a:solidFill>
          </a:endParaRPr>
        </a:p>
        <a:p>
          <a:pPr>
            <a:lnSpc>
              <a:spcPts val="1300"/>
            </a:lnSpc>
          </a:pPr>
          <a:r>
            <a:rPr kumimoji="1" lang="en-US" altLang="ja-JP" sz="1100">
              <a:solidFill>
                <a:sysClr val="windowText" lastClr="000000"/>
              </a:solidFill>
            </a:rPr>
            <a:t>※</a:t>
          </a:r>
          <a:r>
            <a:rPr kumimoji="1" lang="ja-JP" altLang="en-US" sz="1100">
              <a:solidFill>
                <a:sysClr val="windowText" lastClr="000000"/>
              </a:solidFill>
            </a:rPr>
            <a:t>注</a:t>
          </a:r>
          <a:r>
            <a:rPr kumimoji="1" lang="en-US" altLang="ja-JP" sz="1100">
              <a:solidFill>
                <a:sysClr val="windowText" lastClr="000000"/>
              </a:solidFill>
            </a:rPr>
            <a:t>5</a:t>
          </a:r>
          <a:r>
            <a:rPr kumimoji="1" lang="ja-JP" altLang="en-US" sz="1100">
              <a:solidFill>
                <a:sysClr val="windowText" lastClr="000000"/>
              </a:solidFill>
            </a:rPr>
            <a:t>：大学卒の初任給は、本年度に新規採用者がいない場合でも、いたとすればいくらかを</a:t>
          </a:r>
          <a:endParaRPr kumimoji="1" lang="en-US" altLang="ja-JP" sz="1100">
            <a:solidFill>
              <a:sysClr val="windowText" lastClr="000000"/>
            </a:solidFill>
          </a:endParaRPr>
        </a:p>
        <a:p>
          <a:pPr>
            <a:lnSpc>
              <a:spcPts val="1300"/>
            </a:lnSpc>
          </a:pPr>
          <a:r>
            <a:rPr kumimoji="1" lang="ja-JP" altLang="en-US" sz="1100">
              <a:solidFill>
                <a:sysClr val="windowText" lastClr="000000"/>
              </a:solidFill>
            </a:rPr>
            <a:t>　　　　  ご記入ください。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77"/>
  <sheetViews>
    <sheetView tabSelected="1" view="pageBreakPreview" zoomScaleNormal="100" zoomScaleSheetLayoutView="100" workbookViewId="0">
      <selection activeCell="C16" sqref="C16:R16"/>
    </sheetView>
  </sheetViews>
  <sheetFormatPr defaultColWidth="9" defaultRowHeight="13.5"/>
  <cols>
    <col min="1" max="1" width="2.5" style="1" customWidth="1"/>
    <col min="2" max="19" width="6.375" style="1" customWidth="1"/>
    <col min="20" max="20" width="2.5" style="1" customWidth="1"/>
    <col min="21" max="21" width="9.625" style="1" customWidth="1"/>
    <col min="22" max="26" width="5.125" style="1" customWidth="1"/>
    <col min="27" max="27" width="9" style="1" customWidth="1"/>
    <col min="28" max="54" width="9" style="1"/>
    <col min="55" max="55" width="13" hidden="1" customWidth="1"/>
    <col min="56" max="16384" width="9" style="1"/>
  </cols>
  <sheetData>
    <row r="1" spans="1:55" ht="8.25" customHeight="1">
      <c r="A1" s="454" t="s">
        <v>12</v>
      </c>
      <c r="B1" s="455"/>
      <c r="C1" s="455"/>
      <c r="D1" s="455"/>
      <c r="E1" s="455"/>
      <c r="F1" s="455"/>
      <c r="G1" s="455"/>
      <c r="H1" s="455"/>
      <c r="I1" s="455"/>
      <c r="J1" s="455"/>
      <c r="K1" s="455"/>
      <c r="L1" s="455"/>
      <c r="M1" s="455"/>
      <c r="N1" s="455"/>
      <c r="O1" s="455"/>
      <c r="P1" s="455"/>
      <c r="Q1" s="455"/>
      <c r="R1" s="455"/>
      <c r="S1" s="456"/>
      <c r="BC1" t="str">
        <f>IF(AND(COUNTA(C16,K27,C28,C30,K35,C40,F42,F45)=8,IF(ISNUMBER(SEARCH("その他",C16)),COUNTA(F17)&gt;=1,TRUE),IF(ISNUMBER(SEARCH("その他",F42)),COUNTA(J44)&gt;=1,TRUE)),"OK","NG")</f>
        <v>NG</v>
      </c>
    </row>
    <row r="2" spans="1:55" ht="15" customHeight="1">
      <c r="A2" s="457"/>
      <c r="B2" s="458"/>
      <c r="C2" s="458"/>
      <c r="D2" s="458"/>
      <c r="E2" s="458"/>
      <c r="F2" s="458"/>
      <c r="G2" s="458"/>
      <c r="H2" s="458"/>
      <c r="I2" s="458"/>
      <c r="J2" s="458"/>
      <c r="K2" s="458"/>
      <c r="L2" s="458"/>
      <c r="M2" s="458"/>
      <c r="N2" s="458"/>
      <c r="O2" s="458"/>
      <c r="P2" s="458"/>
      <c r="Q2" s="458"/>
      <c r="R2" s="458"/>
      <c r="S2" s="459"/>
    </row>
    <row r="3" spans="1:55" ht="15" customHeight="1" thickBot="1">
      <c r="A3" s="460"/>
      <c r="B3" s="461"/>
      <c r="C3" s="461"/>
      <c r="D3" s="461"/>
      <c r="E3" s="461"/>
      <c r="F3" s="461"/>
      <c r="G3" s="461"/>
      <c r="H3" s="461"/>
      <c r="I3" s="461"/>
      <c r="J3" s="461"/>
      <c r="K3" s="461"/>
      <c r="L3" s="461"/>
      <c r="M3" s="461"/>
      <c r="N3" s="461"/>
      <c r="O3" s="461"/>
      <c r="P3" s="461"/>
      <c r="Q3" s="461"/>
      <c r="R3" s="461"/>
      <c r="S3" s="462"/>
    </row>
    <row r="4" spans="1:55" ht="15" customHeight="1">
      <c r="B4" s="410"/>
      <c r="C4"/>
      <c r="D4"/>
      <c r="E4"/>
      <c r="F4"/>
      <c r="G4"/>
      <c r="H4"/>
      <c r="I4"/>
      <c r="J4"/>
      <c r="K4"/>
      <c r="L4"/>
      <c r="M4"/>
      <c r="N4"/>
      <c r="O4"/>
      <c r="P4"/>
      <c r="Q4"/>
      <c r="R4"/>
    </row>
    <row r="5" spans="1:55" ht="26.1" customHeight="1">
      <c r="A5" s="411"/>
      <c r="B5" s="466" t="s">
        <v>576</v>
      </c>
      <c r="C5" s="466"/>
      <c r="D5" s="466"/>
      <c r="E5" s="466"/>
      <c r="F5" s="466"/>
      <c r="G5" s="466"/>
      <c r="H5" s="466"/>
      <c r="I5" s="466"/>
      <c r="J5" s="466"/>
      <c r="K5" s="466"/>
      <c r="L5" s="466"/>
      <c r="M5" s="466"/>
      <c r="N5" s="466"/>
      <c r="O5" s="466"/>
      <c r="P5" s="466"/>
      <c r="Q5" s="466"/>
      <c r="R5" s="466"/>
      <c r="S5" s="466"/>
      <c r="T5" s="411"/>
      <c r="BC5" s="1"/>
    </row>
    <row r="6" spans="1:55" ht="9.9499999999999993" customHeight="1" thickBot="1">
      <c r="A6" s="411"/>
      <c r="B6" s="412"/>
      <c r="C6" s="412"/>
      <c r="D6" s="412"/>
      <c r="E6" s="412"/>
      <c r="F6" s="412"/>
      <c r="G6" s="412"/>
      <c r="H6" s="412"/>
      <c r="I6" s="412"/>
      <c r="J6" s="412"/>
      <c r="K6" s="412"/>
      <c r="L6" s="412"/>
      <c r="M6" s="412"/>
      <c r="N6" s="412"/>
      <c r="O6" s="412"/>
      <c r="P6" s="412"/>
      <c r="Q6" s="412"/>
      <c r="R6" s="412"/>
      <c r="S6" s="411"/>
      <c r="T6" s="411"/>
      <c r="BC6" s="1"/>
    </row>
    <row r="7" spans="1:55" ht="26.1" customHeight="1" thickBot="1">
      <c r="A7" s="411"/>
      <c r="B7" s="463" t="s">
        <v>549</v>
      </c>
      <c r="C7" s="464"/>
      <c r="D7" s="464"/>
      <c r="E7" s="464"/>
      <c r="F7" s="464"/>
      <c r="G7" s="464"/>
      <c r="H7" s="464"/>
      <c r="I7" s="464"/>
      <c r="J7" s="464"/>
      <c r="K7" s="464"/>
      <c r="L7" s="464"/>
      <c r="M7" s="464"/>
      <c r="N7" s="464"/>
      <c r="O7" s="464"/>
      <c r="P7" s="464"/>
      <c r="Q7" s="464"/>
      <c r="R7" s="464"/>
      <c r="S7" s="465"/>
      <c r="T7" s="413"/>
      <c r="BC7" s="1"/>
    </row>
    <row r="8" spans="1:55" ht="26.1" customHeight="1">
      <c r="A8" s="411"/>
      <c r="B8" s="421" t="s">
        <v>550</v>
      </c>
      <c r="C8" s="422" t="s">
        <v>551</v>
      </c>
      <c r="D8" s="422" t="s">
        <v>552</v>
      </c>
      <c r="E8" s="422" t="s">
        <v>553</v>
      </c>
      <c r="F8" s="422" t="s">
        <v>554</v>
      </c>
      <c r="G8" s="422" t="s">
        <v>555</v>
      </c>
      <c r="H8" s="422" t="s">
        <v>556</v>
      </c>
      <c r="I8" s="422" t="s">
        <v>557</v>
      </c>
      <c r="J8" s="422" t="s">
        <v>558</v>
      </c>
      <c r="K8" s="422" t="s">
        <v>559</v>
      </c>
      <c r="L8" s="422" t="s">
        <v>560</v>
      </c>
      <c r="M8" s="422" t="s">
        <v>561</v>
      </c>
      <c r="N8" s="422" t="s">
        <v>562</v>
      </c>
      <c r="O8" s="422" t="s">
        <v>563</v>
      </c>
      <c r="P8" s="422" t="s">
        <v>564</v>
      </c>
      <c r="Q8" s="422" t="s">
        <v>565</v>
      </c>
      <c r="R8" s="422" t="s">
        <v>566</v>
      </c>
      <c r="S8" s="423" t="s">
        <v>567</v>
      </c>
      <c r="T8" s="414"/>
      <c r="BC8" s="1"/>
    </row>
    <row r="9" spans="1:55" ht="26.1" customHeight="1" thickBot="1">
      <c r="A9" s="411"/>
      <c r="B9" s="415" t="str">
        <f>IF(BC1="OK","完了","未完了")</f>
        <v>未完了</v>
      </c>
      <c r="C9" s="416" t="str">
        <f>IF('P1'!T1="OK","完了","未完了")</f>
        <v>未完了</v>
      </c>
      <c r="D9" s="416" t="str">
        <f>IF('Ｐ2'!N2="OK","完了","未完了")</f>
        <v>未完了</v>
      </c>
      <c r="E9" s="416" t="str">
        <f>IF(問１!K3="OK","完了","未完了")</f>
        <v>未完了</v>
      </c>
      <c r="F9" s="416" t="str">
        <f>IF('問２，３'!W1="OK","完了","未完了")</f>
        <v>未完了</v>
      </c>
      <c r="G9" s="416" t="str">
        <f>IF(問４!BZ1="OK","完了","未完了")</f>
        <v>未完了</v>
      </c>
      <c r="H9" s="416" t="str">
        <f>IF(問５!BZ1="OK","完了","未完了")</f>
        <v>未完了</v>
      </c>
      <c r="I9" s="416" t="str">
        <f>IF(問６!BZ1="OK","完了","未完了")</f>
        <v>未完了</v>
      </c>
      <c r="J9" s="416" t="str">
        <f>IF(問７!BZ1="OK","完了","未完了")</f>
        <v>未完了</v>
      </c>
      <c r="K9" s="416" t="str">
        <f>IF(問８!BZ1="OK","完了","未完了")</f>
        <v>未完了</v>
      </c>
      <c r="L9" s="416" t="str">
        <f>IF(問９!BZ1="OK","完了","未完了")</f>
        <v>未完了</v>
      </c>
      <c r="M9" s="416" t="str">
        <f>IF(問10!BZ1="OK","完了","未完了")</f>
        <v>未完了</v>
      </c>
      <c r="N9" s="416" t="str">
        <f>IF(問11!BZ1="OK","完了","未完了")</f>
        <v>未完了</v>
      </c>
      <c r="O9" s="416" t="str">
        <f>IF(問12!BZ1="OK","完了","未完了")</f>
        <v>未完了</v>
      </c>
      <c r="P9" s="416" t="str">
        <f>IF(問13!BZ1="OK","完了","未完了")</f>
        <v>未完了</v>
      </c>
      <c r="Q9" s="416" t="str">
        <f>IF(問14!BZ1="OK","完了","未完了")</f>
        <v>未完了</v>
      </c>
      <c r="R9" s="416" t="str">
        <f>IF(問15!BZ1="OK","完了","未完了")</f>
        <v>未完了</v>
      </c>
      <c r="S9" s="417" t="str">
        <f>IF(問16!CB1="OK","完了","未完了")</f>
        <v>未完了</v>
      </c>
      <c r="T9" s="418"/>
    </row>
    <row r="10" spans="1:55" ht="9.9499999999999993" customHeight="1">
      <c r="A10" s="411"/>
      <c r="B10" s="419"/>
      <c r="C10" s="420"/>
      <c r="D10" s="420"/>
      <c r="E10" s="420"/>
      <c r="F10" s="420"/>
      <c r="G10" s="420"/>
      <c r="H10" s="420"/>
      <c r="I10" s="420"/>
      <c r="J10" s="420"/>
      <c r="K10" s="420"/>
      <c r="L10" s="420"/>
      <c r="M10" s="420"/>
      <c r="N10" s="420"/>
      <c r="O10" s="420"/>
      <c r="P10" s="420"/>
      <c r="Q10" s="420"/>
      <c r="R10" s="420"/>
      <c r="S10" s="411"/>
      <c r="T10" s="411"/>
    </row>
    <row r="11" spans="1:55" ht="26.1" customHeight="1">
      <c r="A11" s="411"/>
      <c r="B11" s="467" t="s">
        <v>583</v>
      </c>
      <c r="C11" s="467"/>
      <c r="D11" s="467"/>
      <c r="E11" s="467"/>
      <c r="F11" s="467"/>
      <c r="G11" s="467"/>
      <c r="H11" s="467"/>
      <c r="I11" s="467"/>
      <c r="J11" s="467"/>
      <c r="K11" s="467"/>
      <c r="L11" s="467"/>
      <c r="M11" s="467"/>
      <c r="N11" s="467"/>
      <c r="O11" s="467"/>
      <c r="P11" s="467"/>
      <c r="Q11" s="467"/>
      <c r="R11" s="467"/>
      <c r="S11" s="467"/>
      <c r="T11" s="411"/>
      <c r="BC11" s="1"/>
    </row>
    <row r="12" spans="1:55" ht="9.9499999999999993" customHeight="1">
      <c r="A12" s="411"/>
      <c r="B12" s="424"/>
      <c r="C12" s="425"/>
      <c r="D12" s="425"/>
      <c r="E12" s="425"/>
      <c r="F12" s="425"/>
      <c r="G12" s="425"/>
      <c r="H12" s="425"/>
      <c r="I12" s="425"/>
      <c r="J12" s="425"/>
      <c r="K12" s="425"/>
      <c r="L12" s="425"/>
      <c r="M12" s="425"/>
      <c r="N12" s="425"/>
      <c r="O12" s="425"/>
      <c r="P12" s="425"/>
      <c r="Q12" s="425"/>
      <c r="R12" s="425"/>
      <c r="S12" s="411"/>
      <c r="T12" s="411"/>
    </row>
    <row r="13" spans="1:55" ht="26.1" customHeight="1" thickBot="1">
      <c r="B13" s="368"/>
      <c r="C13" s="368"/>
      <c r="D13" s="368"/>
      <c r="E13" s="368"/>
      <c r="F13" s="368"/>
      <c r="G13" s="368"/>
      <c r="H13" s="368"/>
      <c r="I13" s="368"/>
      <c r="J13" s="368"/>
      <c r="K13" s="368"/>
      <c r="L13" s="368"/>
      <c r="M13" s="368"/>
      <c r="N13" s="368"/>
      <c r="O13" s="368"/>
      <c r="P13" s="368"/>
      <c r="Q13" s="368"/>
      <c r="R13" s="368"/>
      <c r="S13" s="368"/>
      <c r="T13" s="368"/>
    </row>
    <row r="14" spans="1:55" ht="19.7" customHeight="1" thickBot="1">
      <c r="B14" s="471" t="s">
        <v>13</v>
      </c>
      <c r="C14" s="336" t="s">
        <v>14</v>
      </c>
      <c r="D14" s="336"/>
      <c r="E14" s="336"/>
      <c r="F14" s="336"/>
      <c r="G14" s="336"/>
      <c r="H14" s="336"/>
      <c r="I14" s="336"/>
      <c r="J14" s="336"/>
      <c r="K14" s="336"/>
      <c r="L14" s="336"/>
      <c r="M14" s="336"/>
      <c r="N14" s="336"/>
      <c r="O14" s="336"/>
      <c r="P14" s="336"/>
      <c r="Q14" s="336"/>
      <c r="R14" s="337"/>
    </row>
    <row r="15" spans="1:55" ht="35.1" customHeight="1" thickBot="1">
      <c r="B15" s="469"/>
      <c r="C15" s="474" t="s">
        <v>3</v>
      </c>
      <c r="D15" s="475"/>
      <c r="E15" s="475"/>
      <c r="F15" s="475"/>
      <c r="G15" s="475"/>
      <c r="H15" s="475"/>
      <c r="I15" s="475"/>
      <c r="J15" s="475"/>
      <c r="K15" s="475"/>
      <c r="L15" s="475"/>
      <c r="M15" s="475"/>
      <c r="N15" s="475"/>
      <c r="O15" s="475"/>
      <c r="P15" s="475"/>
      <c r="Q15" s="475"/>
      <c r="R15" s="476"/>
    </row>
    <row r="16" spans="1:55" ht="35.1" customHeight="1" thickTop="1">
      <c r="B16" s="469"/>
      <c r="C16" s="480"/>
      <c r="D16" s="481"/>
      <c r="E16" s="481"/>
      <c r="F16" s="481"/>
      <c r="G16" s="481"/>
      <c r="H16" s="481"/>
      <c r="I16" s="481"/>
      <c r="J16" s="481"/>
      <c r="K16" s="481"/>
      <c r="L16" s="481"/>
      <c r="M16" s="481"/>
      <c r="N16" s="481"/>
      <c r="O16" s="481"/>
      <c r="P16" s="481"/>
      <c r="Q16" s="481"/>
      <c r="R16" s="482"/>
      <c r="S16" s="246" t="s">
        <v>4</v>
      </c>
      <c r="T16" s="246"/>
    </row>
    <row r="17" spans="2:54" ht="35.1" customHeight="1">
      <c r="B17" s="469"/>
      <c r="C17" s="267" t="s">
        <v>15</v>
      </c>
      <c r="D17" s="268"/>
      <c r="E17" s="268"/>
      <c r="F17" s="483"/>
      <c r="G17" s="484"/>
      <c r="H17" s="484"/>
      <c r="I17" s="484"/>
      <c r="J17" s="484"/>
      <c r="K17" s="484"/>
      <c r="L17" s="484"/>
      <c r="M17" s="484"/>
      <c r="N17" s="484"/>
      <c r="O17" s="484"/>
      <c r="P17" s="484"/>
      <c r="Q17" s="484"/>
      <c r="R17" s="485"/>
    </row>
    <row r="18" spans="2:54" ht="17.100000000000001" customHeight="1">
      <c r="B18" s="469"/>
      <c r="C18" s="338" t="s">
        <v>16</v>
      </c>
      <c r="D18" s="338"/>
      <c r="E18" s="338"/>
      <c r="F18" s="338"/>
      <c r="G18" s="338"/>
      <c r="H18" s="338"/>
      <c r="I18" s="338"/>
      <c r="J18" s="338"/>
      <c r="K18" s="338"/>
      <c r="L18" s="338" t="s">
        <v>17</v>
      </c>
      <c r="M18" s="338"/>
      <c r="N18" s="338"/>
      <c r="O18" s="338"/>
      <c r="P18" s="338"/>
      <c r="Q18" s="338"/>
      <c r="R18" s="55"/>
    </row>
    <row r="19" spans="2:54" ht="17.100000000000001" customHeight="1">
      <c r="B19" s="469"/>
      <c r="C19" s="338" t="s">
        <v>18</v>
      </c>
      <c r="D19" s="338"/>
      <c r="E19" s="338"/>
      <c r="F19" s="338"/>
      <c r="G19" s="338"/>
      <c r="H19" s="338"/>
      <c r="I19" s="338"/>
      <c r="J19" s="338"/>
      <c r="K19" s="338"/>
      <c r="L19" s="338" t="s">
        <v>19</v>
      </c>
      <c r="M19" s="338"/>
      <c r="N19" s="338"/>
      <c r="O19" s="338"/>
      <c r="P19" s="338"/>
      <c r="Q19" s="338"/>
      <c r="R19" s="55"/>
    </row>
    <row r="20" spans="2:54" ht="17.100000000000001" customHeight="1">
      <c r="B20" s="469"/>
      <c r="C20" s="338" t="s">
        <v>20</v>
      </c>
      <c r="D20" s="338"/>
      <c r="E20" s="338"/>
      <c r="F20" s="338"/>
      <c r="G20" s="338"/>
      <c r="H20" s="338"/>
      <c r="I20" s="338"/>
      <c r="J20" s="338"/>
      <c r="K20" s="338"/>
      <c r="L20" s="338" t="s">
        <v>21</v>
      </c>
      <c r="M20" s="338"/>
      <c r="N20" s="338"/>
      <c r="O20" s="338"/>
      <c r="P20" s="338"/>
      <c r="Q20" s="338"/>
      <c r="R20" s="55"/>
    </row>
    <row r="21" spans="2:54" ht="17.100000000000001" customHeight="1">
      <c r="B21" s="469"/>
      <c r="C21" s="338" t="s">
        <v>22</v>
      </c>
      <c r="D21" s="338"/>
      <c r="E21" s="338"/>
      <c r="F21" s="338"/>
      <c r="G21" s="338"/>
      <c r="H21" s="338"/>
      <c r="I21" s="338"/>
      <c r="J21" s="338"/>
      <c r="K21" s="338"/>
      <c r="L21" s="338" t="s">
        <v>23</v>
      </c>
      <c r="M21" s="338"/>
      <c r="N21" s="338"/>
      <c r="O21" s="338"/>
      <c r="P21" s="338"/>
      <c r="Q21" s="338"/>
      <c r="R21" s="55"/>
    </row>
    <row r="22" spans="2:54" ht="17.100000000000001" customHeight="1">
      <c r="B22" s="469"/>
      <c r="C22" s="338" t="s">
        <v>24</v>
      </c>
      <c r="D22" s="338"/>
      <c r="E22" s="338"/>
      <c r="F22" s="338"/>
      <c r="G22" s="338"/>
      <c r="H22" s="338"/>
      <c r="I22" s="338"/>
      <c r="J22" s="338"/>
      <c r="K22" s="338"/>
      <c r="L22" s="338" t="s">
        <v>25</v>
      </c>
      <c r="M22" s="338"/>
      <c r="N22" s="338"/>
      <c r="O22" s="338"/>
      <c r="P22" s="338"/>
      <c r="Q22" s="338"/>
      <c r="R22" s="55"/>
    </row>
    <row r="23" spans="2:54" ht="17.100000000000001" customHeight="1">
      <c r="B23" s="469"/>
      <c r="C23" s="338" t="s">
        <v>26</v>
      </c>
      <c r="D23" s="338"/>
      <c r="E23" s="338"/>
      <c r="F23" s="338"/>
      <c r="G23" s="338"/>
      <c r="H23" s="338"/>
      <c r="I23" s="338"/>
      <c r="J23" s="338"/>
      <c r="K23" s="338"/>
      <c r="L23" s="338" t="s">
        <v>27</v>
      </c>
      <c r="M23" s="338"/>
      <c r="N23" s="338"/>
      <c r="O23" s="338"/>
      <c r="P23" s="338"/>
      <c r="Q23" s="338"/>
      <c r="R23" s="55"/>
    </row>
    <row r="24" spans="2:54" ht="17.100000000000001" customHeight="1">
      <c r="B24" s="469"/>
      <c r="C24" s="338" t="s">
        <v>28</v>
      </c>
      <c r="D24" s="338"/>
      <c r="E24" s="338"/>
      <c r="F24" s="338"/>
      <c r="G24" s="338"/>
      <c r="H24" s="338"/>
      <c r="I24" s="338"/>
      <c r="J24" s="338"/>
      <c r="K24" s="338"/>
      <c r="L24" s="338" t="s">
        <v>29</v>
      </c>
      <c r="M24" s="338"/>
      <c r="N24" s="338"/>
      <c r="O24" s="338"/>
      <c r="P24" s="338"/>
      <c r="Q24" s="338"/>
      <c r="R24" s="55"/>
    </row>
    <row r="25" spans="2:54" ht="5.85" customHeight="1" thickBot="1">
      <c r="B25" s="469"/>
      <c r="C25" s="339"/>
      <c r="D25" s="340"/>
      <c r="E25" s="340"/>
      <c r="F25" s="340"/>
      <c r="G25" s="340"/>
      <c r="H25" s="340"/>
      <c r="I25" s="340"/>
      <c r="J25" s="340"/>
      <c r="K25" s="340"/>
      <c r="L25" s="340"/>
      <c r="M25" s="340"/>
      <c r="N25" s="340"/>
      <c r="O25" s="340"/>
      <c r="P25" s="340"/>
      <c r="Q25" s="340"/>
      <c r="R25" s="54"/>
    </row>
    <row r="26" spans="2:54" ht="16.5" customHeight="1" thickBot="1">
      <c r="B26" s="469"/>
      <c r="C26" s="486" t="s">
        <v>492</v>
      </c>
      <c r="D26" s="478"/>
      <c r="E26" s="478"/>
      <c r="F26" s="478"/>
      <c r="G26" s="478"/>
      <c r="H26" s="478"/>
      <c r="I26" s="478"/>
      <c r="J26" s="478"/>
      <c r="K26" s="487" t="s">
        <v>493</v>
      </c>
      <c r="L26" s="478"/>
      <c r="M26" s="478"/>
      <c r="N26" s="478"/>
      <c r="O26" s="478"/>
      <c r="P26" s="478"/>
      <c r="Q26" s="478"/>
      <c r="R26" s="491"/>
    </row>
    <row r="27" spans="2:54" ht="21.2" customHeight="1" thickBot="1">
      <c r="B27" s="469"/>
      <c r="C27" s="505" t="s">
        <v>30</v>
      </c>
      <c r="D27" s="493"/>
      <c r="E27" s="493"/>
      <c r="F27" s="493"/>
      <c r="G27" s="243"/>
      <c r="H27" s="243"/>
      <c r="I27" s="243"/>
      <c r="J27" s="243"/>
      <c r="K27" s="492"/>
      <c r="L27" s="493"/>
      <c r="M27" s="493"/>
      <c r="N27" s="493"/>
      <c r="O27" s="493"/>
      <c r="P27" s="493"/>
      <c r="Q27" s="493"/>
      <c r="R27" s="494"/>
    </row>
    <row r="28" spans="2:54" ht="25.5" customHeight="1" thickBot="1">
      <c r="B28" s="469"/>
      <c r="C28" s="510"/>
      <c r="D28" s="473"/>
      <c r="E28" s="473"/>
      <c r="F28" s="473"/>
      <c r="G28" s="473"/>
      <c r="H28" s="473"/>
      <c r="I28" s="473"/>
      <c r="J28" s="473"/>
      <c r="K28" s="495"/>
      <c r="L28" s="473"/>
      <c r="M28" s="473"/>
      <c r="N28" s="473"/>
      <c r="O28" s="473"/>
      <c r="P28" s="473"/>
      <c r="Q28" s="473"/>
      <c r="R28" s="496"/>
    </row>
    <row r="29" spans="2:54" s="234" customFormat="1" ht="19.5" customHeight="1" thickBot="1">
      <c r="B29" s="469"/>
      <c r="C29" s="511" t="s">
        <v>494</v>
      </c>
      <c r="D29" s="473"/>
      <c r="E29" s="473"/>
      <c r="F29" s="473"/>
      <c r="G29" s="473"/>
      <c r="H29" s="473"/>
      <c r="I29" s="473"/>
      <c r="J29" s="473"/>
      <c r="K29" s="488" t="s">
        <v>495</v>
      </c>
      <c r="L29" s="489"/>
      <c r="M29" s="489"/>
      <c r="N29" s="489"/>
      <c r="O29" s="489"/>
      <c r="P29" s="489"/>
      <c r="Q29" s="489"/>
      <c r="R29" s="490"/>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row>
    <row r="30" spans="2:54" ht="25.5" customHeight="1" thickBot="1">
      <c r="B30" s="470"/>
      <c r="C30" s="477"/>
      <c r="D30" s="478"/>
      <c r="E30" s="478"/>
      <c r="F30" s="478"/>
      <c r="G30" s="478"/>
      <c r="H30" s="478"/>
      <c r="I30" s="478"/>
      <c r="J30" s="478"/>
      <c r="K30" s="497"/>
      <c r="L30" s="478"/>
      <c r="M30" s="478"/>
      <c r="N30" s="478"/>
      <c r="O30" s="478"/>
      <c r="P30" s="478"/>
      <c r="Q30" s="478"/>
      <c r="R30" s="491"/>
    </row>
    <row r="31" spans="2:54" s="234" customFormat="1" ht="25.5" customHeight="1" thickBot="1">
      <c r="B31" s="244"/>
      <c r="C31" s="245"/>
      <c r="D31" s="245"/>
      <c r="E31" s="245"/>
      <c r="F31" s="245"/>
      <c r="G31" s="245"/>
      <c r="H31" s="245"/>
      <c r="I31" s="245"/>
      <c r="J31" s="245"/>
      <c r="K31" s="245"/>
      <c r="L31" s="245"/>
      <c r="M31" s="245"/>
      <c r="N31" s="245"/>
      <c r="O31" s="245"/>
      <c r="P31" s="245"/>
      <c r="Q31" s="245"/>
      <c r="R31" s="245"/>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2:54" ht="16.5" customHeight="1" thickBot="1">
      <c r="B32" s="468" t="s">
        <v>31</v>
      </c>
      <c r="C32" s="487" t="s">
        <v>584</v>
      </c>
      <c r="D32" s="478"/>
      <c r="E32" s="478"/>
      <c r="F32" s="478"/>
      <c r="G32" s="478"/>
      <c r="H32" s="478"/>
      <c r="I32" s="478"/>
      <c r="J32" s="478"/>
      <c r="K32" s="487" t="s">
        <v>585</v>
      </c>
      <c r="L32" s="478"/>
      <c r="M32" s="478"/>
      <c r="N32" s="478"/>
      <c r="O32" s="478"/>
      <c r="P32" s="478"/>
      <c r="Q32" s="478"/>
      <c r="R32" s="491"/>
    </row>
    <row r="33" spans="2:54" ht="21.2" customHeight="1" thickBot="1">
      <c r="B33" s="469"/>
      <c r="C33" s="503" t="s">
        <v>30</v>
      </c>
      <c r="D33" s="499"/>
      <c r="E33" s="499"/>
      <c r="F33" s="499"/>
      <c r="G33" s="243"/>
      <c r="H33" s="243"/>
      <c r="I33" s="243"/>
      <c r="J33" s="243"/>
      <c r="K33" s="492"/>
      <c r="L33" s="493"/>
      <c r="M33" s="493"/>
      <c r="N33" s="493"/>
      <c r="O33" s="493"/>
      <c r="P33" s="493"/>
      <c r="Q33" s="493"/>
      <c r="R33" s="494"/>
      <c r="U33" s="342"/>
      <c r="V33" s="342"/>
      <c r="W33" s="342"/>
    </row>
    <row r="34" spans="2:54" ht="25.5" customHeight="1" thickBot="1">
      <c r="B34" s="469"/>
      <c r="C34" s="472"/>
      <c r="D34" s="473"/>
      <c r="E34" s="473"/>
      <c r="F34" s="473"/>
      <c r="G34" s="473"/>
      <c r="H34" s="473"/>
      <c r="I34" s="473"/>
      <c r="J34" s="473"/>
      <c r="K34" s="495"/>
      <c r="L34" s="473"/>
      <c r="M34" s="473"/>
      <c r="N34" s="473"/>
      <c r="O34" s="473"/>
      <c r="P34" s="473"/>
      <c r="Q34" s="473"/>
      <c r="R34" s="496"/>
      <c r="U34" s="342"/>
      <c r="V34" s="342"/>
      <c r="W34" s="342"/>
    </row>
    <row r="35" spans="2:54" s="234" customFormat="1" ht="25.5" customHeight="1" thickBot="1">
      <c r="B35" s="469"/>
      <c r="C35" s="512" t="s">
        <v>32</v>
      </c>
      <c r="D35" s="478"/>
      <c r="E35" s="478"/>
      <c r="F35" s="478"/>
      <c r="G35" s="478"/>
      <c r="H35" s="478"/>
      <c r="I35" s="478"/>
      <c r="J35" s="478"/>
      <c r="K35" s="513"/>
      <c r="L35" s="478"/>
      <c r="M35" s="478"/>
      <c r="N35" s="478"/>
      <c r="O35" s="478"/>
      <c r="P35" s="478"/>
      <c r="Q35" s="478"/>
      <c r="R35" s="491"/>
      <c r="S35" s="246" t="s">
        <v>4</v>
      </c>
      <c r="T35" s="246"/>
      <c r="U35" s="342"/>
      <c r="V35" s="342"/>
      <c r="W35" s="342"/>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2:54" s="234" customFormat="1" ht="19.5" customHeight="1" thickBot="1">
      <c r="B36" s="469"/>
      <c r="C36" s="479" t="s">
        <v>494</v>
      </c>
      <c r="D36" s="478"/>
      <c r="E36" s="478"/>
      <c r="F36" s="478"/>
      <c r="G36" s="478"/>
      <c r="H36" s="478"/>
      <c r="I36" s="478"/>
      <c r="J36" s="478"/>
      <c r="K36" s="479" t="s">
        <v>495</v>
      </c>
      <c r="L36" s="478"/>
      <c r="M36" s="478"/>
      <c r="N36" s="478"/>
      <c r="O36" s="478"/>
      <c r="P36" s="478"/>
      <c r="Q36" s="478"/>
      <c r="R36" s="491"/>
      <c r="S36" s="1"/>
      <c r="T36" s="1"/>
      <c r="U36" s="342"/>
      <c r="V36" s="342"/>
      <c r="W36" s="342"/>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2:54" ht="25.5" customHeight="1" thickBot="1">
      <c r="B37" s="470"/>
      <c r="C37" s="508"/>
      <c r="D37" s="478"/>
      <c r="E37" s="478"/>
      <c r="F37" s="478"/>
      <c r="G37" s="478"/>
      <c r="H37" s="478"/>
      <c r="I37" s="478"/>
      <c r="J37" s="478"/>
      <c r="K37" s="497"/>
      <c r="L37" s="478"/>
      <c r="M37" s="478"/>
      <c r="N37" s="478"/>
      <c r="O37" s="478"/>
      <c r="P37" s="478"/>
      <c r="Q37" s="478"/>
      <c r="R37" s="491"/>
      <c r="U37" s="342"/>
      <c r="V37" s="342"/>
      <c r="W37" s="342"/>
    </row>
    <row r="38" spans="2:54" s="234" customFormat="1" ht="25.5" customHeight="1" thickBot="1">
      <c r="B38" s="244"/>
      <c r="C38" s="245"/>
      <c r="D38" s="245"/>
      <c r="E38" s="245"/>
      <c r="F38" s="245"/>
      <c r="G38" s="245"/>
      <c r="H38" s="245"/>
      <c r="I38" s="245"/>
      <c r="J38" s="245"/>
      <c r="K38" s="245"/>
      <c r="L38" s="245"/>
      <c r="M38" s="245"/>
      <c r="N38" s="245"/>
      <c r="O38" s="245"/>
      <c r="P38" s="245"/>
      <c r="Q38" s="245"/>
      <c r="R38" s="245"/>
      <c r="S38" s="1"/>
      <c r="T38" s="1"/>
      <c r="U38" s="342"/>
      <c r="V38" s="342"/>
      <c r="W38" s="342"/>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2:54" ht="16.5" customHeight="1" thickBot="1">
      <c r="B39" s="468" t="s">
        <v>33</v>
      </c>
      <c r="C39" s="487" t="s">
        <v>496</v>
      </c>
      <c r="D39" s="478"/>
      <c r="E39" s="478"/>
      <c r="F39" s="478"/>
      <c r="G39" s="478"/>
      <c r="H39" s="478"/>
      <c r="I39" s="478"/>
      <c r="J39" s="491"/>
      <c r="K39" s="487" t="s">
        <v>497</v>
      </c>
      <c r="L39" s="478"/>
      <c r="M39" s="478"/>
      <c r="N39" s="478"/>
      <c r="O39" s="478"/>
      <c r="P39" s="478"/>
      <c r="Q39" s="478"/>
      <c r="R39" s="491"/>
      <c r="U39" s="342"/>
      <c r="V39" s="342"/>
      <c r="W39" s="342"/>
    </row>
    <row r="40" spans="2:54" ht="41.25" customHeight="1" thickBot="1">
      <c r="B40" s="469"/>
      <c r="C40" s="506"/>
      <c r="D40" s="478"/>
      <c r="E40" s="478"/>
      <c r="F40" s="478"/>
      <c r="G40" s="478"/>
      <c r="H40" s="478"/>
      <c r="I40" s="478"/>
      <c r="J40" s="491"/>
      <c r="K40" s="506"/>
      <c r="L40" s="478"/>
      <c r="M40" s="478"/>
      <c r="N40" s="478"/>
      <c r="O40" s="478"/>
      <c r="P40" s="478"/>
      <c r="Q40" s="478"/>
      <c r="R40" s="491"/>
      <c r="U40" s="342"/>
      <c r="V40" s="342"/>
      <c r="W40" s="342"/>
    </row>
    <row r="41" spans="2:54" ht="25.5" customHeight="1" thickBot="1">
      <c r="B41" s="469"/>
      <c r="C41" s="514" t="s">
        <v>34</v>
      </c>
      <c r="D41" s="493"/>
      <c r="E41" s="494"/>
      <c r="F41" s="520" t="s">
        <v>35</v>
      </c>
      <c r="G41" s="475"/>
      <c r="H41" s="475"/>
      <c r="I41" s="475"/>
      <c r="J41" s="475"/>
      <c r="K41" s="475"/>
      <c r="L41" s="475"/>
      <c r="M41" s="475"/>
      <c r="N41" s="475"/>
      <c r="O41" s="475"/>
      <c r="P41" s="475"/>
      <c r="Q41" s="475"/>
      <c r="R41" s="476"/>
      <c r="U41" s="342"/>
      <c r="V41" s="342"/>
      <c r="W41" s="342"/>
    </row>
    <row r="42" spans="2:54" ht="25.5" customHeight="1">
      <c r="B42" s="469"/>
      <c r="C42" s="515"/>
      <c r="D42" s="499"/>
      <c r="E42" s="490"/>
      <c r="F42" s="509"/>
      <c r="G42" s="499"/>
      <c r="H42" s="499"/>
      <c r="I42" s="499"/>
      <c r="J42" s="499"/>
      <c r="K42" s="499"/>
      <c r="L42" s="499"/>
      <c r="M42" s="499"/>
      <c r="N42" s="499"/>
      <c r="O42" s="499"/>
      <c r="P42" s="499"/>
      <c r="Q42" s="499"/>
      <c r="R42" s="490"/>
      <c r="S42" s="246" t="s">
        <v>4</v>
      </c>
      <c r="T42" s="246"/>
      <c r="U42" s="342"/>
      <c r="V42" s="342"/>
      <c r="W42" s="342"/>
    </row>
    <row r="43" spans="2:54" ht="25.5" customHeight="1">
      <c r="B43" s="469"/>
      <c r="C43" s="515"/>
      <c r="D43" s="499"/>
      <c r="E43" s="490"/>
      <c r="F43" s="516" t="s">
        <v>36</v>
      </c>
      <c r="G43" s="517"/>
      <c r="H43" s="517"/>
      <c r="I43" s="517"/>
      <c r="J43" s="517"/>
      <c r="K43" s="517"/>
      <c r="L43" s="517"/>
      <c r="M43" s="517"/>
      <c r="N43" s="517"/>
      <c r="O43" s="517"/>
      <c r="P43" s="517"/>
      <c r="Q43" s="517"/>
      <c r="R43" s="518"/>
      <c r="S43" s="246"/>
      <c r="T43" s="246"/>
      <c r="U43" s="342"/>
      <c r="V43" s="342"/>
      <c r="W43" s="342"/>
    </row>
    <row r="44" spans="2:54" ht="25.5" customHeight="1" thickBot="1">
      <c r="B44" s="469"/>
      <c r="C44" s="495"/>
      <c r="D44" s="473"/>
      <c r="E44" s="496"/>
      <c r="F44" s="507" t="s">
        <v>37</v>
      </c>
      <c r="G44" s="501"/>
      <c r="H44" s="501"/>
      <c r="I44" s="501"/>
      <c r="J44" s="500"/>
      <c r="K44" s="501"/>
      <c r="L44" s="501"/>
      <c r="M44" s="501"/>
      <c r="N44" s="501"/>
      <c r="O44" s="501"/>
      <c r="P44" s="501"/>
      <c r="Q44" s="501"/>
      <c r="R44" s="502"/>
      <c r="S44" s="246"/>
      <c r="T44" s="246"/>
      <c r="U44" s="342"/>
      <c r="V44" s="342"/>
      <c r="W44" s="342"/>
    </row>
    <row r="45" spans="2:54" ht="25.5" customHeight="1" thickBot="1">
      <c r="B45" s="470"/>
      <c r="C45" s="514" t="s">
        <v>38</v>
      </c>
      <c r="D45" s="478"/>
      <c r="E45" s="491"/>
      <c r="F45" s="519"/>
      <c r="G45" s="478"/>
      <c r="H45" s="478"/>
      <c r="I45" s="478"/>
      <c r="J45" s="478"/>
      <c r="K45" s="478"/>
      <c r="L45" s="478"/>
      <c r="M45" s="478"/>
      <c r="N45" s="478"/>
      <c r="O45" s="478"/>
      <c r="P45" s="478"/>
      <c r="Q45" s="478"/>
      <c r="R45" s="491"/>
      <c r="U45" s="342"/>
      <c r="V45" s="342"/>
      <c r="W45" s="342"/>
    </row>
    <row r="46" spans="2:54" ht="6" customHeight="1">
      <c r="B46" s="13"/>
      <c r="C46" s="13"/>
      <c r="D46" s="13"/>
      <c r="E46" s="13"/>
      <c r="F46" s="13"/>
      <c r="G46" s="13"/>
      <c r="H46" s="13"/>
      <c r="I46" s="13"/>
      <c r="J46" s="13"/>
      <c r="U46" s="342"/>
      <c r="V46" s="342"/>
      <c r="W46" s="342"/>
    </row>
    <row r="47" spans="2:54" ht="33" customHeight="1">
      <c r="B47" s="53" t="s">
        <v>39</v>
      </c>
      <c r="C47" s="504" t="s">
        <v>40</v>
      </c>
      <c r="D47" s="499"/>
      <c r="E47" s="499"/>
      <c r="F47" s="499"/>
      <c r="G47" s="499"/>
      <c r="H47" s="499"/>
      <c r="I47" s="499"/>
      <c r="J47" s="499"/>
      <c r="K47" s="499"/>
      <c r="L47" s="499"/>
      <c r="M47" s="499"/>
      <c r="N47" s="499"/>
      <c r="O47" s="499"/>
      <c r="P47" s="499"/>
      <c r="Q47" s="499"/>
      <c r="R47" s="499"/>
      <c r="U47" s="342"/>
      <c r="V47" s="342"/>
      <c r="W47" s="342"/>
    </row>
    <row r="48" spans="2:54" ht="6" customHeight="1">
      <c r="B48" s="52"/>
      <c r="C48" s="52"/>
      <c r="D48" s="52"/>
      <c r="E48" s="52"/>
      <c r="F48" s="52"/>
      <c r="G48" s="52"/>
      <c r="H48" s="52"/>
      <c r="I48" s="52"/>
      <c r="J48" s="52"/>
      <c r="K48" s="52"/>
      <c r="L48" s="52"/>
      <c r="M48" s="52"/>
      <c r="N48" s="52"/>
      <c r="O48" s="52"/>
      <c r="P48" s="52"/>
      <c r="Q48" s="52"/>
      <c r="R48" s="52"/>
      <c r="U48" s="342"/>
      <c r="V48" s="342"/>
      <c r="W48" s="342"/>
    </row>
    <row r="49" spans="2:23" ht="45.95" customHeight="1">
      <c r="B49" s="53" t="s">
        <v>41</v>
      </c>
      <c r="C49" s="504" t="s">
        <v>42</v>
      </c>
      <c r="D49" s="499"/>
      <c r="E49" s="499"/>
      <c r="F49" s="499"/>
      <c r="G49" s="499"/>
      <c r="H49" s="499"/>
      <c r="I49" s="499"/>
      <c r="J49" s="499"/>
      <c r="K49" s="499"/>
      <c r="L49" s="499"/>
      <c r="M49" s="499"/>
      <c r="N49" s="499"/>
      <c r="O49" s="499"/>
      <c r="P49" s="499"/>
      <c r="Q49" s="499"/>
      <c r="R49" s="499"/>
      <c r="U49" s="342"/>
      <c r="V49" s="342"/>
      <c r="W49" s="342"/>
    </row>
    <row r="50" spans="2:23" ht="6" customHeight="1">
      <c r="B50" s="34"/>
      <c r="C50" s="33"/>
      <c r="D50" s="33"/>
      <c r="E50" s="33"/>
      <c r="F50" s="33"/>
      <c r="G50" s="33"/>
      <c r="H50" s="33"/>
      <c r="I50" s="33"/>
      <c r="J50" s="33"/>
      <c r="K50" s="33"/>
      <c r="L50" s="33"/>
      <c r="M50" s="33"/>
      <c r="N50" s="33"/>
      <c r="O50" s="33"/>
      <c r="P50" s="33"/>
      <c r="Q50" s="33"/>
      <c r="R50" s="33"/>
      <c r="U50" s="342"/>
      <c r="V50" s="342"/>
      <c r="W50" s="342"/>
    </row>
    <row r="51" spans="2:23" ht="14.25" customHeight="1">
      <c r="B51" s="53" t="s">
        <v>43</v>
      </c>
      <c r="C51" s="504" t="s">
        <v>44</v>
      </c>
      <c r="D51" s="499"/>
      <c r="E51" s="499"/>
      <c r="F51" s="499"/>
      <c r="G51" s="499"/>
      <c r="H51" s="499"/>
      <c r="I51" s="499"/>
      <c r="J51" s="499"/>
      <c r="K51" s="499"/>
      <c r="L51" s="499"/>
      <c r="M51" s="499"/>
      <c r="N51" s="499"/>
      <c r="O51" s="499"/>
      <c r="P51" s="499"/>
      <c r="Q51" s="499"/>
      <c r="R51" s="499"/>
    </row>
    <row r="52" spans="2:23" ht="6" customHeight="1">
      <c r="B52" s="52"/>
      <c r="C52" s="52"/>
      <c r="D52" s="52"/>
      <c r="E52" s="52"/>
      <c r="F52" s="52"/>
      <c r="G52" s="52"/>
      <c r="H52" s="52"/>
      <c r="I52" s="52"/>
      <c r="J52" s="52"/>
      <c r="K52" s="52"/>
      <c r="L52" s="52"/>
      <c r="M52" s="52"/>
      <c r="N52" s="52"/>
      <c r="O52" s="52"/>
      <c r="P52" s="52"/>
      <c r="Q52" s="52"/>
      <c r="R52" s="52"/>
    </row>
    <row r="53" spans="2:23" ht="6" customHeight="1">
      <c r="B53" s="51"/>
      <c r="C53" s="50"/>
      <c r="D53" s="50"/>
      <c r="E53" s="50"/>
      <c r="F53" s="50"/>
      <c r="G53" s="50"/>
      <c r="H53" s="50"/>
      <c r="I53" s="50"/>
      <c r="J53" s="50"/>
      <c r="K53" s="50"/>
      <c r="L53" s="50"/>
      <c r="M53" s="50"/>
      <c r="N53" s="50"/>
      <c r="O53" s="50"/>
      <c r="P53" s="50"/>
      <c r="Q53" s="50"/>
      <c r="R53" s="49"/>
    </row>
    <row r="54" spans="2:23" ht="18.95" customHeight="1">
      <c r="B54" s="48" t="s">
        <v>45</v>
      </c>
      <c r="C54" s="42"/>
      <c r="E54" s="228" t="s">
        <v>46</v>
      </c>
      <c r="F54" s="42"/>
      <c r="G54" s="42"/>
      <c r="H54" s="42"/>
      <c r="I54" s="42"/>
      <c r="J54" s="42"/>
      <c r="K54" s="42"/>
      <c r="L54" s="42"/>
      <c r="M54" s="42"/>
      <c r="N54" s="42"/>
      <c r="O54" s="42"/>
      <c r="P54" s="42"/>
      <c r="Q54" s="42"/>
      <c r="R54" s="47"/>
    </row>
    <row r="55" spans="2:23" ht="15" customHeight="1">
      <c r="B55" s="48"/>
      <c r="C55" s="42"/>
      <c r="E55" s="42" t="s">
        <v>47</v>
      </c>
      <c r="F55" s="42"/>
      <c r="G55" s="42"/>
      <c r="H55" s="42"/>
      <c r="I55" s="42"/>
      <c r="J55" s="42"/>
      <c r="K55" s="42"/>
      <c r="L55" s="42"/>
      <c r="M55" s="42"/>
      <c r="N55" s="42"/>
      <c r="O55" s="42"/>
      <c r="P55" s="42"/>
      <c r="Q55" s="42"/>
      <c r="R55" s="47"/>
    </row>
    <row r="56" spans="2:23" ht="6" customHeight="1">
      <c r="B56" s="48"/>
      <c r="C56" s="42"/>
      <c r="D56" s="42"/>
      <c r="E56" s="42"/>
      <c r="F56" s="42"/>
      <c r="G56" s="42"/>
      <c r="H56" s="42"/>
      <c r="I56" s="42"/>
      <c r="J56" s="42"/>
      <c r="K56" s="42"/>
      <c r="L56" s="42"/>
      <c r="M56" s="42"/>
      <c r="N56" s="42"/>
      <c r="O56" s="42"/>
      <c r="P56" s="42"/>
      <c r="Q56" s="42"/>
      <c r="R56" s="47"/>
    </row>
    <row r="57" spans="2:23" ht="15" customHeight="1">
      <c r="B57" s="48" t="s">
        <v>48</v>
      </c>
      <c r="C57" s="42"/>
      <c r="D57" s="42"/>
      <c r="E57" s="42"/>
      <c r="F57" s="42"/>
      <c r="G57" s="42"/>
      <c r="H57" s="42"/>
      <c r="I57" s="42"/>
      <c r="J57" s="42"/>
      <c r="K57" s="42"/>
      <c r="L57" s="42"/>
      <c r="M57" s="42"/>
      <c r="N57" s="42"/>
      <c r="O57" s="42"/>
      <c r="P57" s="42"/>
      <c r="Q57" s="42"/>
      <c r="R57" s="47"/>
    </row>
    <row r="58" spans="2:23" ht="15" customHeight="1">
      <c r="B58" s="48"/>
      <c r="C58" s="42" t="s">
        <v>49</v>
      </c>
      <c r="D58" s="229"/>
      <c r="E58" s="19"/>
      <c r="F58" s="42"/>
      <c r="G58" s="42"/>
      <c r="H58" s="42"/>
      <c r="I58" s="42"/>
      <c r="J58" s="42"/>
      <c r="K58" s="42"/>
      <c r="L58" s="42"/>
      <c r="M58" s="42"/>
      <c r="N58" s="42"/>
      <c r="O58" s="42"/>
      <c r="P58" s="42"/>
      <c r="Q58" s="42"/>
      <c r="R58" s="47"/>
    </row>
    <row r="59" spans="2:23" ht="15" customHeight="1">
      <c r="B59" s="48"/>
      <c r="C59" s="42"/>
      <c r="D59" s="229" t="s">
        <v>50</v>
      </c>
      <c r="E59" s="19"/>
      <c r="F59" s="42"/>
      <c r="G59" s="42"/>
      <c r="H59" s="42"/>
      <c r="I59" s="42"/>
      <c r="J59" s="42"/>
      <c r="K59" s="42"/>
      <c r="L59" s="42"/>
      <c r="M59" s="42"/>
      <c r="N59" s="42"/>
      <c r="O59" s="42"/>
      <c r="P59" s="42"/>
      <c r="Q59" s="42"/>
      <c r="R59" s="47"/>
    </row>
    <row r="60" spans="2:23" ht="15" customHeight="1">
      <c r="B60" s="48"/>
      <c r="C60" s="42"/>
      <c r="D60" s="19"/>
      <c r="E60" s="19"/>
      <c r="F60" s="19"/>
      <c r="G60" s="42"/>
      <c r="H60" s="42"/>
      <c r="I60" s="42"/>
      <c r="J60" s="42"/>
      <c r="K60" s="42"/>
      <c r="L60" s="229" t="s">
        <v>51</v>
      </c>
      <c r="M60" s="42"/>
      <c r="N60" s="42"/>
      <c r="O60" s="42"/>
      <c r="P60" s="42"/>
      <c r="Q60" s="42"/>
      <c r="R60" s="47"/>
    </row>
    <row r="61" spans="2:23" ht="15" customHeight="1">
      <c r="B61" s="48"/>
      <c r="C61" s="42"/>
      <c r="D61" s="229" t="s">
        <v>52</v>
      </c>
      <c r="E61" s="19"/>
      <c r="F61" s="19"/>
      <c r="G61" s="42"/>
      <c r="H61" s="42"/>
      <c r="I61" s="42"/>
      <c r="J61" s="42"/>
      <c r="K61" s="42"/>
      <c r="L61" s="42"/>
      <c r="M61" s="42"/>
      <c r="N61" s="42"/>
      <c r="O61" s="42"/>
      <c r="P61" s="42"/>
      <c r="Q61" s="42"/>
      <c r="R61" s="47"/>
    </row>
    <row r="62" spans="2:23" ht="8.25" customHeight="1">
      <c r="B62" s="48"/>
      <c r="C62" s="42"/>
      <c r="D62" s="229"/>
      <c r="E62" s="229"/>
      <c r="F62" s="19"/>
      <c r="G62" s="42"/>
      <c r="H62" s="42"/>
      <c r="I62" s="42"/>
      <c r="J62" s="42"/>
      <c r="K62" s="42"/>
      <c r="L62" s="42"/>
      <c r="M62" s="42"/>
      <c r="N62" s="42"/>
      <c r="O62" s="42"/>
      <c r="P62" s="42"/>
      <c r="Q62" s="42"/>
      <c r="R62" s="47"/>
    </row>
    <row r="63" spans="2:23" ht="15" customHeight="1">
      <c r="B63" s="48"/>
      <c r="C63" s="42" t="s">
        <v>53</v>
      </c>
      <c r="D63" s="229"/>
      <c r="E63" s="229"/>
      <c r="F63" s="19"/>
      <c r="G63" s="42"/>
      <c r="H63" s="42"/>
      <c r="I63" s="42"/>
      <c r="J63" s="42"/>
      <c r="K63" s="42"/>
      <c r="L63" s="42"/>
      <c r="M63" s="42"/>
      <c r="N63" s="42"/>
      <c r="O63" s="42"/>
      <c r="P63" s="42"/>
      <c r="Q63" s="42"/>
      <c r="R63" s="47"/>
      <c r="W63" s="19"/>
    </row>
    <row r="64" spans="2:23" ht="17.25" customHeight="1">
      <c r="B64" s="48"/>
      <c r="C64" s="42"/>
      <c r="D64" s="230" t="s">
        <v>54</v>
      </c>
      <c r="E64" s="231"/>
      <c r="F64" s="230"/>
      <c r="G64" s="232"/>
      <c r="H64" s="232"/>
      <c r="I64" s="232"/>
      <c r="J64" s="232"/>
      <c r="K64" s="232"/>
      <c r="L64" s="232"/>
      <c r="M64" s="232"/>
      <c r="N64" s="232"/>
      <c r="O64" s="232"/>
      <c r="P64" s="232"/>
      <c r="Q64" s="42"/>
      <c r="R64" s="211"/>
      <c r="S64" s="197"/>
      <c r="T64" s="197"/>
      <c r="V64" s="19"/>
      <c r="W64" s="19"/>
    </row>
    <row r="65" spans="2:30" ht="17.25" customHeight="1">
      <c r="B65" s="48"/>
      <c r="C65" s="42"/>
      <c r="D65" s="230" t="s">
        <v>55</v>
      </c>
      <c r="E65" s="231"/>
      <c r="F65" s="230"/>
      <c r="G65" s="232"/>
      <c r="H65" s="232"/>
      <c r="I65" s="232"/>
      <c r="J65" s="232"/>
      <c r="K65" s="232"/>
      <c r="L65" s="232"/>
      <c r="M65" s="232"/>
      <c r="N65" s="232"/>
      <c r="O65" s="232"/>
      <c r="P65" s="232"/>
      <c r="Q65" s="42"/>
      <c r="R65" s="47"/>
      <c r="V65" s="19"/>
      <c r="W65" s="19"/>
    </row>
    <row r="66" spans="2:30" ht="22.5" customHeight="1">
      <c r="B66" s="212"/>
      <c r="C66" s="213"/>
      <c r="D66" s="227" t="s">
        <v>56</v>
      </c>
      <c r="E66" s="225"/>
      <c r="F66" s="225"/>
      <c r="G66" s="226"/>
      <c r="H66" s="226"/>
      <c r="I66" s="226"/>
      <c r="J66" s="226"/>
      <c r="K66" s="226"/>
      <c r="L66" s="226"/>
      <c r="M66" s="226"/>
      <c r="N66" s="226"/>
      <c r="O66" s="226"/>
      <c r="P66" s="226"/>
      <c r="Q66" s="213"/>
      <c r="R66" s="214"/>
      <c r="V66" s="19"/>
      <c r="W66" s="19"/>
      <c r="X66" s="19"/>
      <c r="Y66" s="19"/>
      <c r="Z66" s="19"/>
      <c r="AA66" s="19"/>
      <c r="AB66" s="19"/>
      <c r="AC66" s="19"/>
      <c r="AD66" s="19"/>
    </row>
    <row r="67" spans="2:30" ht="6" customHeight="1" thickBot="1">
      <c r="B67" s="34"/>
      <c r="C67" s="33"/>
      <c r="D67" s="33"/>
      <c r="E67" s="33"/>
      <c r="F67" s="33"/>
      <c r="G67" s="33"/>
      <c r="H67" s="33"/>
      <c r="I67" s="33"/>
      <c r="J67" s="33"/>
      <c r="K67" s="33"/>
      <c r="L67" s="33"/>
      <c r="M67" s="33"/>
      <c r="N67" s="33"/>
      <c r="O67" s="33"/>
      <c r="P67" s="33"/>
      <c r="Q67" s="33"/>
      <c r="R67" s="33"/>
      <c r="V67" s="19"/>
      <c r="W67" s="19"/>
      <c r="X67" s="19"/>
      <c r="Y67" s="19"/>
      <c r="Z67" s="19"/>
      <c r="AA67" s="19"/>
      <c r="AB67" s="19"/>
      <c r="AC67" s="19"/>
    </row>
    <row r="68" spans="2:30" ht="6" customHeight="1">
      <c r="B68" s="46"/>
      <c r="C68" s="45"/>
      <c r="D68" s="45"/>
      <c r="E68" s="45"/>
      <c r="F68" s="45"/>
      <c r="G68" s="45"/>
      <c r="H68" s="45"/>
      <c r="I68" s="45"/>
      <c r="J68" s="45"/>
      <c r="K68" s="45"/>
      <c r="L68" s="45"/>
      <c r="M68" s="45"/>
      <c r="N68" s="45"/>
      <c r="O68" s="45"/>
      <c r="P68" s="45"/>
      <c r="Q68" s="45"/>
      <c r="R68" s="44"/>
    </row>
    <row r="69" spans="2:30" ht="14.25" customHeight="1">
      <c r="B69" s="39" t="s">
        <v>57</v>
      </c>
      <c r="C69" s="498" t="s">
        <v>58</v>
      </c>
      <c r="D69" s="499"/>
      <c r="E69" s="499"/>
      <c r="F69" s="499"/>
      <c r="G69" s="499"/>
      <c r="H69" s="499"/>
      <c r="I69" s="499"/>
      <c r="J69" s="499"/>
      <c r="K69" s="499"/>
      <c r="L69" s="499"/>
      <c r="M69" s="499"/>
      <c r="N69" s="499"/>
      <c r="O69" s="499"/>
      <c r="P69" s="499"/>
      <c r="Q69" s="499"/>
      <c r="R69" s="490"/>
    </row>
    <row r="70" spans="2:30" ht="15" customHeight="1">
      <c r="B70" s="43"/>
      <c r="C70" s="499"/>
      <c r="D70" s="499"/>
      <c r="E70" s="499"/>
      <c r="F70" s="499"/>
      <c r="G70" s="499"/>
      <c r="H70" s="499"/>
      <c r="I70" s="499"/>
      <c r="J70" s="499"/>
      <c r="K70" s="499"/>
      <c r="L70" s="499"/>
      <c r="M70" s="499"/>
      <c r="N70" s="499"/>
      <c r="O70" s="499"/>
      <c r="P70" s="499"/>
      <c r="Q70" s="499"/>
      <c r="R70" s="490"/>
    </row>
    <row r="71" spans="2:30" ht="21" customHeight="1">
      <c r="B71" s="43"/>
      <c r="C71" s="42" t="s">
        <v>59</v>
      </c>
      <c r="D71" s="41"/>
      <c r="E71" s="41"/>
      <c r="F71" s="41"/>
      <c r="G71" s="41"/>
      <c r="H71" s="41"/>
      <c r="I71" s="41"/>
      <c r="J71" s="41"/>
      <c r="K71" s="41"/>
      <c r="L71" s="41"/>
      <c r="M71" s="41"/>
      <c r="N71" s="41"/>
      <c r="O71" s="41"/>
      <c r="P71" s="41"/>
      <c r="Q71" s="41"/>
      <c r="R71" s="40"/>
    </row>
    <row r="72" spans="2:30" ht="15" customHeight="1">
      <c r="B72" s="39" t="s">
        <v>57</v>
      </c>
      <c r="C72" s="42" t="s">
        <v>60</v>
      </c>
      <c r="D72" s="41"/>
      <c r="E72" s="41"/>
      <c r="F72" s="41"/>
      <c r="G72" s="41"/>
      <c r="H72" s="41"/>
      <c r="I72" s="41"/>
      <c r="J72" s="41"/>
      <c r="K72" s="41"/>
      <c r="L72" s="41"/>
      <c r="M72" s="41"/>
      <c r="N72" s="41"/>
      <c r="O72" s="41"/>
      <c r="P72" s="41"/>
      <c r="Q72" s="41"/>
      <c r="R72" s="40"/>
    </row>
    <row r="73" spans="2:30" ht="15" customHeight="1">
      <c r="B73" s="39"/>
      <c r="C73" s="42" t="s">
        <v>61</v>
      </c>
      <c r="D73" s="41"/>
      <c r="E73" s="41"/>
      <c r="F73" s="41"/>
      <c r="G73" s="41"/>
      <c r="H73" s="41"/>
      <c r="I73" s="41"/>
      <c r="J73" s="41"/>
      <c r="K73" s="41"/>
      <c r="L73" s="41"/>
      <c r="M73" s="41"/>
      <c r="N73" s="41"/>
      <c r="O73" s="41"/>
      <c r="P73" s="41"/>
      <c r="Q73" s="41"/>
      <c r="R73" s="40"/>
    </row>
    <row r="74" spans="2:30" ht="15" customHeight="1">
      <c r="B74" s="39" t="s">
        <v>57</v>
      </c>
      <c r="C74" s="498" t="s">
        <v>62</v>
      </c>
      <c r="D74" s="499"/>
      <c r="E74" s="499"/>
      <c r="F74" s="499"/>
      <c r="G74" s="499"/>
      <c r="H74" s="499"/>
      <c r="I74" s="499"/>
      <c r="J74" s="499"/>
      <c r="K74" s="499"/>
      <c r="L74" s="499"/>
      <c r="M74" s="499"/>
      <c r="N74" s="499"/>
      <c r="O74" s="499"/>
      <c r="P74" s="499"/>
      <c r="Q74" s="499"/>
      <c r="R74" s="490"/>
    </row>
    <row r="75" spans="2:30" ht="15" customHeight="1">
      <c r="B75" s="38"/>
      <c r="C75" s="499"/>
      <c r="D75" s="499"/>
      <c r="E75" s="499"/>
      <c r="F75" s="499"/>
      <c r="G75" s="499"/>
      <c r="H75" s="499"/>
      <c r="I75" s="499"/>
      <c r="J75" s="499"/>
      <c r="K75" s="499"/>
      <c r="L75" s="499"/>
      <c r="M75" s="499"/>
      <c r="N75" s="499"/>
      <c r="O75" s="499"/>
      <c r="P75" s="499"/>
      <c r="Q75" s="499"/>
      <c r="R75" s="490"/>
    </row>
    <row r="76" spans="2:30" ht="6" customHeight="1" thickBot="1">
      <c r="B76" s="37"/>
      <c r="C76" s="36"/>
      <c r="D76" s="36"/>
      <c r="E76" s="36"/>
      <c r="F76" s="36"/>
      <c r="G76" s="36"/>
      <c r="H76" s="36"/>
      <c r="I76" s="36"/>
      <c r="J76" s="36"/>
      <c r="K76" s="36"/>
      <c r="L76" s="36"/>
      <c r="M76" s="36"/>
      <c r="N76" s="36"/>
      <c r="O76" s="36"/>
      <c r="P76" s="36"/>
      <c r="Q76" s="36"/>
      <c r="R76" s="35"/>
    </row>
    <row r="77" spans="2:30" ht="15" customHeight="1">
      <c r="B77" s="34"/>
      <c r="C77" s="33"/>
      <c r="D77" s="33"/>
      <c r="E77" s="33"/>
      <c r="F77" s="33"/>
      <c r="G77" s="33"/>
      <c r="H77" s="33"/>
      <c r="I77" s="33"/>
      <c r="J77" s="33"/>
      <c r="K77" s="33"/>
      <c r="L77" s="33"/>
      <c r="M77" s="33"/>
      <c r="N77" s="33"/>
      <c r="O77" s="33"/>
      <c r="P77" s="33"/>
      <c r="Q77" s="33"/>
      <c r="R77" s="33"/>
    </row>
  </sheetData>
  <mergeCells count="47">
    <mergeCell ref="B39:B45"/>
    <mergeCell ref="C41:E44"/>
    <mergeCell ref="K37:R37"/>
    <mergeCell ref="F43:R43"/>
    <mergeCell ref="C39:J39"/>
    <mergeCell ref="C45:E45"/>
    <mergeCell ref="F45:R45"/>
    <mergeCell ref="F41:R41"/>
    <mergeCell ref="K39:R39"/>
    <mergeCell ref="K40:R40"/>
    <mergeCell ref="C29:J29"/>
    <mergeCell ref="K32:R32"/>
    <mergeCell ref="C35:J35"/>
    <mergeCell ref="K36:R36"/>
    <mergeCell ref="K35:R35"/>
    <mergeCell ref="K27:R28"/>
    <mergeCell ref="K30:R30"/>
    <mergeCell ref="C74:R75"/>
    <mergeCell ref="J44:R44"/>
    <mergeCell ref="C33:F33"/>
    <mergeCell ref="C47:R47"/>
    <mergeCell ref="C69:R70"/>
    <mergeCell ref="C49:R49"/>
    <mergeCell ref="C51:R51"/>
    <mergeCell ref="C27:F27"/>
    <mergeCell ref="C40:J40"/>
    <mergeCell ref="F44:I44"/>
    <mergeCell ref="C37:J37"/>
    <mergeCell ref="F42:R42"/>
    <mergeCell ref="C28:J28"/>
    <mergeCell ref="K33:R34"/>
    <mergeCell ref="A1:S3"/>
    <mergeCell ref="B7:S7"/>
    <mergeCell ref="B5:S5"/>
    <mergeCell ref="B11:S11"/>
    <mergeCell ref="B32:B37"/>
    <mergeCell ref="B14:B30"/>
    <mergeCell ref="C34:J34"/>
    <mergeCell ref="C15:R15"/>
    <mergeCell ref="C30:J30"/>
    <mergeCell ref="C36:J36"/>
    <mergeCell ref="C16:R16"/>
    <mergeCell ref="F17:R17"/>
    <mergeCell ref="C26:J26"/>
    <mergeCell ref="C32:J32"/>
    <mergeCell ref="K29:R29"/>
    <mergeCell ref="K26:R26"/>
  </mergeCells>
  <phoneticPr fontId="3"/>
  <conditionalFormatting sqref="B9:T9 B13:T13">
    <cfRule type="cellIs" dxfId="85" priority="1" operator="equal">
      <formula>"完了"</formula>
    </cfRule>
    <cfRule type="cellIs" dxfId="84" priority="2" operator="equal">
      <formula>"未完了"</formula>
    </cfRule>
  </conditionalFormatting>
  <conditionalFormatting sqref="F17:R17">
    <cfRule type="expression" dxfId="83" priority="3">
      <formula>ISNUMBER(SEARCH("その他",$C$16))</formula>
    </cfRule>
  </conditionalFormatting>
  <conditionalFormatting sqref="J44:R44">
    <cfRule type="expression" dxfId="82" priority="4">
      <formula>ISNUMBER(SEARCH("その他",$F$42))</formula>
    </cfRule>
  </conditionalFormatting>
  <dataValidations count="5">
    <dataValidation allowBlank="1" showInputMessage="1" showErrorMessage="1" prompt="具体的な名称を記載" sqref="F17:R17" xr:uid="{1111D6AE-412B-4232-854E-71D1668717D0}"/>
    <dataValidation allowBlank="1" showInputMessage="1" showErrorMessage="1" prompt="電話番号を記載" sqref="J44:R44" xr:uid="{07864E6E-B712-4863-B975-172EE450E301}"/>
    <dataValidation type="list" allowBlank="1" showInputMessage="1" showErrorMessage="1" sqref="C16:R16" xr:uid="{00000000-0002-0000-0000-000000000000}">
      <formula1>"1.民間企業（株式会社、有限会社等）,2.社会福祉法人,3.医療法人社団,4.医療法人財団,5.特定非営利活動法人（NPO法人）,6.一般社団法人,7.公益社団法人,8.一般財団法人,9.公益財団法人,10.協同組合（農協、生協等）,11.学校法人,12.宗教法人,13.独立行政法人,14.その他"</formula1>
    </dataValidation>
    <dataValidation type="list" allowBlank="1" showInputMessage="1" showErrorMessage="1" sqref="F42:R42" xr:uid="{00000000-0002-0000-0000-000001000000}">
      <formula1>"1.上記法人,2.上記事業所,3.その他"</formula1>
    </dataValidation>
    <dataValidation type="list" allowBlank="1" showInputMessage="1" showErrorMessage="1" sqref="K35:R35" xr:uid="{00000000-0002-0000-0000-000002000000}">
      <formula1>"1.富山市,2.高岡市,3.魚津市,4.氷見市,5.滑川市,6.黒部市,7.砺波市,8.小矢部市,9.南砺市,10.射水市,11.舟橋村,12.上市町,13.立山町,14.入善町,15.朝日町"</formula1>
    </dataValidation>
  </dataValidations>
  <pageMargins left="0.70866141732283472" right="0.70866141732283472" top="0.62992125984251968" bottom="0.23622047244094491" header="0.31496062992125978" footer="0.39370078740157483"/>
  <pageSetup paperSize="9" scale="55" firstPageNumber="109"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2"/>
  <sheetViews>
    <sheetView view="pageBreakPreview" zoomScaleNormal="100" zoomScaleSheetLayoutView="100" workbookViewId="0">
      <selection activeCell="B8" sqref="B8:C8"/>
    </sheetView>
  </sheetViews>
  <sheetFormatPr defaultColWidth="9" defaultRowHeight="13.5"/>
  <cols>
    <col min="1" max="1" width="11.125" style="1" customWidth="1"/>
    <col min="2" max="2" width="5.125" style="1" customWidth="1"/>
    <col min="3" max="3" width="61.125" style="1" customWidth="1"/>
    <col min="4" max="4" width="11.125" style="1" customWidth="1"/>
    <col min="5" max="5" width="4.375" style="1" customWidth="1"/>
    <col min="6" max="14" width="5.125" style="1" customWidth="1"/>
    <col min="15" max="15" width="6.125" style="1" customWidth="1"/>
    <col min="16" max="16" width="4.125" style="1" customWidth="1"/>
    <col min="17" max="17" width="9" style="1" customWidth="1"/>
    <col min="18" max="19" width="9" style="1"/>
    <col min="20" max="20" width="13" hidden="1" customWidth="1"/>
    <col min="21" max="16384" width="9" style="1"/>
  </cols>
  <sheetData>
    <row r="1" spans="1:20" ht="26.25" customHeight="1">
      <c r="A1" s="343"/>
      <c r="B1" s="343"/>
      <c r="C1" s="344" t="s">
        <v>0</v>
      </c>
      <c r="D1" s="343"/>
      <c r="T1" t="str">
        <f>IF(COUNTA(B8)=1,"OK","NG")</f>
        <v>NG</v>
      </c>
    </row>
    <row r="2" spans="1:20" ht="26.1" customHeight="1">
      <c r="A2" s="521" t="str">
        <f>IF(T1="OK","▼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2" s="521"/>
      <c r="C2" s="521"/>
      <c r="D2" s="521"/>
    </row>
    <row r="3" spans="1:20" s="307" customFormat="1" ht="9.9499999999999993" customHeight="1">
      <c r="A3" s="308"/>
    </row>
    <row r="4" spans="1:20" ht="31.5" customHeight="1">
      <c r="B4" s="527" t="s">
        <v>1</v>
      </c>
      <c r="C4" s="499"/>
    </row>
    <row r="5" spans="1:20" ht="15.95" customHeight="1" thickBot="1">
      <c r="B5" s="236"/>
      <c r="C5" s="67"/>
    </row>
    <row r="6" spans="1:20" ht="35.1" customHeight="1" thickTop="1" thickBot="1">
      <c r="B6" s="237"/>
      <c r="C6" s="238" t="s">
        <v>2</v>
      </c>
      <c r="D6" s="81"/>
      <c r="E6" s="81"/>
      <c r="J6" s="16"/>
      <c r="K6" s="16"/>
      <c r="L6" s="16"/>
      <c r="M6" s="16"/>
      <c r="N6" s="16"/>
      <c r="O6" s="16"/>
      <c r="P6" s="16"/>
      <c r="Q6" s="16"/>
    </row>
    <row r="7" spans="1:20" ht="35.1" customHeight="1" thickTop="1" thickBot="1">
      <c r="B7" s="522" t="s">
        <v>3</v>
      </c>
      <c r="C7" s="523"/>
      <c r="D7" s="81"/>
      <c r="E7" s="81"/>
      <c r="J7" s="16"/>
      <c r="K7" s="16"/>
      <c r="L7" s="16"/>
      <c r="M7" s="16"/>
      <c r="N7" s="16"/>
      <c r="O7" s="16"/>
      <c r="P7" s="16"/>
      <c r="Q7" s="16"/>
    </row>
    <row r="8" spans="1:20" ht="35.1" customHeight="1" thickTop="1" thickBot="1">
      <c r="A8" s="235"/>
      <c r="B8" s="525"/>
      <c r="C8" s="526"/>
      <c r="D8" s="242" t="s">
        <v>4</v>
      </c>
      <c r="E8" s="81"/>
      <c r="J8" s="16"/>
      <c r="K8" s="16"/>
      <c r="L8" s="16"/>
      <c r="M8" s="16"/>
      <c r="N8" s="16"/>
      <c r="O8" s="16"/>
      <c r="P8" s="16"/>
      <c r="Q8" s="16"/>
    </row>
    <row r="9" spans="1:20" ht="35.1" customHeight="1" thickTop="1" thickBot="1">
      <c r="B9" s="306"/>
      <c r="C9" s="306"/>
      <c r="D9" s="81"/>
      <c r="E9" s="81"/>
      <c r="J9" s="16"/>
      <c r="K9" s="16"/>
      <c r="L9" s="16"/>
      <c r="M9" s="16"/>
      <c r="N9" s="16"/>
      <c r="O9" s="16"/>
      <c r="P9" s="16"/>
      <c r="Q9" s="16"/>
    </row>
    <row r="10" spans="1:20" ht="35.1" customHeight="1" thickTop="1">
      <c r="B10" s="239"/>
      <c r="C10" s="240" t="s">
        <v>5</v>
      </c>
      <c r="E10" s="81"/>
      <c r="Q10" s="16"/>
    </row>
    <row r="11" spans="1:20" ht="35.1" customHeight="1">
      <c r="B11" s="82"/>
      <c r="C11" s="85" t="s">
        <v>6</v>
      </c>
      <c r="D11" s="215"/>
      <c r="E11" s="81"/>
      <c r="J11" s="66"/>
      <c r="K11" s="66"/>
      <c r="L11" s="66"/>
      <c r="M11" s="66"/>
      <c r="N11" s="66"/>
      <c r="O11" s="66"/>
      <c r="Q11" s="16"/>
    </row>
    <row r="12" spans="1:20" ht="35.1" customHeight="1">
      <c r="B12" s="82"/>
      <c r="C12" s="85" t="s">
        <v>7</v>
      </c>
      <c r="D12" s="216"/>
      <c r="E12" s="81"/>
      <c r="Q12" s="16"/>
    </row>
    <row r="13" spans="1:20" ht="35.1" customHeight="1">
      <c r="B13" s="82"/>
      <c r="C13" s="85" t="s">
        <v>8</v>
      </c>
      <c r="D13" s="216"/>
      <c r="E13" s="81"/>
      <c r="J13" s="16"/>
      <c r="K13" s="16"/>
      <c r="L13" s="16"/>
      <c r="M13" s="16"/>
      <c r="N13" s="16"/>
      <c r="O13" s="16"/>
      <c r="P13" s="16"/>
      <c r="Q13" s="16"/>
    </row>
    <row r="14" spans="1:20" ht="35.1" customHeight="1">
      <c r="B14" s="82"/>
      <c r="C14" s="85" t="s">
        <v>9</v>
      </c>
      <c r="D14" s="216"/>
      <c r="E14" s="81"/>
      <c r="J14" s="16"/>
      <c r="K14" s="16"/>
      <c r="L14" s="16"/>
      <c r="M14" s="16"/>
      <c r="N14" s="16"/>
      <c r="O14" s="16"/>
      <c r="P14" s="16"/>
      <c r="Q14" s="16"/>
    </row>
    <row r="15" spans="1:20" ht="35.1" customHeight="1" thickBot="1">
      <c r="B15" s="83"/>
      <c r="C15" s="86" t="s">
        <v>10</v>
      </c>
      <c r="D15" s="215"/>
      <c r="E15" s="81"/>
      <c r="J15" s="16"/>
      <c r="K15" s="16"/>
      <c r="L15" s="16"/>
      <c r="M15" s="16"/>
      <c r="N15" s="16"/>
      <c r="O15" s="16"/>
      <c r="P15" s="16"/>
      <c r="Q15" s="16"/>
    </row>
    <row r="16" spans="1:20" ht="46.5" customHeight="1">
      <c r="B16" s="524" t="s">
        <v>11</v>
      </c>
      <c r="C16" s="493"/>
      <c r="D16" s="169"/>
    </row>
    <row r="17" ht="15" customHeight="1"/>
    <row r="29" ht="21.95" customHeight="1"/>
    <row r="31" ht="21.95" customHeight="1"/>
    <row r="33" ht="21.95" customHeight="1"/>
    <row r="37" ht="21.95" customHeight="1"/>
    <row r="41" ht="21.95" customHeight="1"/>
    <row r="56" ht="21.95" customHeight="1"/>
    <row r="58" ht="21.95" customHeight="1"/>
    <row r="60" ht="21.95" customHeight="1"/>
    <row r="64" ht="21.95" customHeight="1"/>
    <row r="67" ht="21.95" customHeight="1"/>
    <row r="72" ht="21.95" customHeight="1"/>
  </sheetData>
  <sheetProtection sheet="1" objects="1" scenarios="1"/>
  <mergeCells count="5">
    <mergeCell ref="A2:D2"/>
    <mergeCell ref="B7:C7"/>
    <mergeCell ref="B16:C16"/>
    <mergeCell ref="B8:C8"/>
    <mergeCell ref="B4:C4"/>
  </mergeCells>
  <phoneticPr fontId="3"/>
  <conditionalFormatting sqref="A2">
    <cfRule type="expression" dxfId="81" priority="2">
      <formula>T1="NG"</formula>
    </cfRule>
    <cfRule type="expression" dxfId="80" priority="3">
      <formula>T1="OK"</formula>
    </cfRule>
  </conditionalFormatting>
  <conditionalFormatting sqref="B8:C8">
    <cfRule type="expression" dxfId="79" priority="1">
      <formula>FALSE()</formula>
    </cfRule>
  </conditionalFormatting>
  <dataValidations count="1">
    <dataValidation type="list" allowBlank="1" showInputMessage="1" showErrorMessage="1" sqref="B8:C9" xr:uid="{00000000-0002-0000-0100-000000000000}">
      <formula1>$C$10:$C$15</formula1>
    </dataValidation>
  </dataValidations>
  <pageMargins left="0.55118110236220474" right="0.51181102362204722" top="0.59055118110236227" bottom="0.94488188976377963" header="0.51181102362204722" footer="0.35433070866141742"/>
  <pageSetup paperSize="9" scale="78" firstPageNumber="3" pageOrder="overThenDown" orientation="portrait" useFirstPageNumber="1" r:id="rId1"/>
  <headerFooter scaleWithDoc="0" alignWithMargins="0">
    <oddFooter>&amp;C&amp;"ＭＳ Ｐ明朝,標準"-1-</oddFooter>
    <firstFooter>&amp;C３</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view="pageBreakPreview" zoomScaleNormal="100" zoomScaleSheetLayoutView="100" workbookViewId="0">
      <selection activeCell="A5" sqref="A5:J5"/>
    </sheetView>
  </sheetViews>
  <sheetFormatPr defaultColWidth="9" defaultRowHeight="13.5"/>
  <cols>
    <col min="1" max="1" width="7.5" style="1" customWidth="1"/>
    <col min="2" max="2" width="3.375" style="1" customWidth="1"/>
    <col min="3" max="3" width="8.375" style="1" customWidth="1"/>
    <col min="4" max="4" width="5" style="1" customWidth="1"/>
    <col min="5" max="5" width="3" style="1" customWidth="1"/>
    <col min="6" max="6" width="1.875" style="1" customWidth="1"/>
    <col min="7" max="9" width="8.125" style="1" customWidth="1"/>
    <col min="10" max="10" width="33" style="1" customWidth="1"/>
    <col min="11" max="11" width="5" style="1" customWidth="1"/>
    <col min="12" max="12" width="9" style="1" customWidth="1"/>
    <col min="13" max="13" width="9" style="1"/>
    <col min="14" max="14" width="13" hidden="1" customWidth="1"/>
    <col min="15" max="16384" width="9" style="1"/>
  </cols>
  <sheetData>
    <row r="1" spans="1:14" s="307" customFormat="1" ht="26.1" customHeight="1">
      <c r="A1" s="521" t="str">
        <f>IF(N2="OK","▼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359"/>
    </row>
    <row r="2" spans="1:14" s="307" customFormat="1" ht="9.9499999999999993" customHeight="1">
      <c r="A2" s="308"/>
      <c r="N2" t="str">
        <f>IF(OR(COUNTA(A5)&gt;=1,COUNTA(K8:K14)&gt;=1),"OK","NG")</f>
        <v>NG</v>
      </c>
    </row>
    <row r="3" spans="1:14" s="13" customFormat="1" ht="38.1" customHeight="1" thickBot="1">
      <c r="A3" s="534" t="s">
        <v>63</v>
      </c>
      <c r="B3" s="535"/>
      <c r="C3" s="535"/>
      <c r="D3" s="535"/>
      <c r="E3" s="535"/>
      <c r="F3" s="535"/>
      <c r="G3" s="535"/>
      <c r="H3" s="535"/>
      <c r="I3" s="535"/>
      <c r="J3" s="535"/>
    </row>
    <row r="4" spans="1:14" s="13" customFormat="1" ht="38.1" customHeight="1" thickBot="1">
      <c r="A4" s="546" t="s">
        <v>3</v>
      </c>
      <c r="B4" s="475"/>
      <c r="C4" s="475"/>
      <c r="D4" s="475"/>
      <c r="E4" s="475"/>
      <c r="F4" s="475"/>
      <c r="G4" s="475"/>
      <c r="H4" s="475"/>
      <c r="I4" s="475"/>
      <c r="J4" s="476"/>
    </row>
    <row r="5" spans="1:14" s="13" customFormat="1" ht="38.1" customHeight="1" thickTop="1" thickBot="1">
      <c r="A5" s="548"/>
      <c r="B5" s="473"/>
      <c r="C5" s="473"/>
      <c r="D5" s="473"/>
      <c r="E5" s="473"/>
      <c r="F5" s="473"/>
      <c r="G5" s="473"/>
      <c r="H5" s="473"/>
      <c r="I5" s="473"/>
      <c r="J5" s="496"/>
      <c r="K5" s="241" t="s">
        <v>4</v>
      </c>
    </row>
    <row r="6" spans="1:14" s="13" customFormat="1" ht="38.1" customHeight="1" thickBot="1">
      <c r="A6" s="223"/>
      <c r="B6" s="224"/>
      <c r="C6" s="224"/>
      <c r="D6" s="224"/>
      <c r="E6" s="224"/>
      <c r="F6" s="224"/>
      <c r="G6" s="224"/>
      <c r="H6" s="224"/>
      <c r="I6" s="224"/>
      <c r="J6" s="224"/>
    </row>
    <row r="7" spans="1:14" ht="45" customHeight="1" thickBot="1">
      <c r="A7" s="547" t="s">
        <v>64</v>
      </c>
      <c r="B7" s="478"/>
      <c r="C7" s="478"/>
      <c r="D7" s="478"/>
      <c r="E7" s="478"/>
      <c r="F7" s="491"/>
      <c r="G7" s="544" t="s">
        <v>65</v>
      </c>
      <c r="H7" s="545"/>
      <c r="I7" s="545"/>
      <c r="J7" s="545"/>
      <c r="K7" s="357"/>
    </row>
    <row r="8" spans="1:14" ht="57.75" customHeight="1">
      <c r="A8" s="538" t="s">
        <v>66</v>
      </c>
      <c r="B8" s="493"/>
      <c r="C8" s="493"/>
      <c r="D8" s="493"/>
      <c r="E8" s="493"/>
      <c r="F8" s="494"/>
      <c r="G8" s="531" t="s">
        <v>67</v>
      </c>
      <c r="H8" s="532"/>
      <c r="I8" s="532"/>
      <c r="J8" s="532"/>
      <c r="K8" s="358"/>
    </row>
    <row r="9" spans="1:14" ht="43.5" customHeight="1">
      <c r="A9" s="515"/>
      <c r="B9" s="499"/>
      <c r="C9" s="499"/>
      <c r="D9" s="499"/>
      <c r="E9" s="499"/>
      <c r="F9" s="490"/>
      <c r="G9" s="536" t="s">
        <v>68</v>
      </c>
      <c r="H9" s="537"/>
      <c r="I9" s="537"/>
      <c r="J9" s="537"/>
      <c r="K9" s="358"/>
    </row>
    <row r="10" spans="1:14" ht="53.25" customHeight="1">
      <c r="A10" s="515"/>
      <c r="B10" s="499"/>
      <c r="C10" s="499"/>
      <c r="D10" s="499"/>
      <c r="E10" s="499"/>
      <c r="F10" s="490"/>
      <c r="G10" s="536" t="s">
        <v>489</v>
      </c>
      <c r="H10" s="537"/>
      <c r="I10" s="537"/>
      <c r="J10" s="537"/>
      <c r="K10" s="358"/>
    </row>
    <row r="11" spans="1:14" ht="35.25" customHeight="1">
      <c r="A11" s="515"/>
      <c r="B11" s="499"/>
      <c r="C11" s="499"/>
      <c r="D11" s="499"/>
      <c r="E11" s="499"/>
      <c r="F11" s="490"/>
      <c r="G11" s="536" t="s">
        <v>490</v>
      </c>
      <c r="H11" s="537"/>
      <c r="I11" s="537"/>
      <c r="J11" s="537"/>
      <c r="K11" s="358"/>
    </row>
    <row r="12" spans="1:14" ht="32.25" customHeight="1">
      <c r="A12" s="515"/>
      <c r="B12" s="499"/>
      <c r="C12" s="499"/>
      <c r="D12" s="499"/>
      <c r="E12" s="499"/>
      <c r="F12" s="490"/>
      <c r="G12" s="536" t="s">
        <v>69</v>
      </c>
      <c r="H12" s="537"/>
      <c r="I12" s="537"/>
      <c r="J12" s="537"/>
      <c r="K12" s="358"/>
    </row>
    <row r="13" spans="1:14" ht="42.75" customHeight="1">
      <c r="A13" s="539"/>
      <c r="B13" s="540"/>
      <c r="C13" s="540"/>
      <c r="D13" s="540"/>
      <c r="E13" s="540"/>
      <c r="F13" s="541"/>
      <c r="G13" s="542" t="s">
        <v>70</v>
      </c>
      <c r="H13" s="543"/>
      <c r="I13" s="543"/>
      <c r="J13" s="543"/>
      <c r="K13" s="358"/>
    </row>
    <row r="14" spans="1:14" ht="50.1" customHeight="1" thickBot="1">
      <c r="A14" s="528" t="s">
        <v>71</v>
      </c>
      <c r="B14" s="529"/>
      <c r="C14" s="529"/>
      <c r="D14" s="529"/>
      <c r="E14" s="529"/>
      <c r="F14" s="530"/>
      <c r="G14" s="533" t="s">
        <v>72</v>
      </c>
      <c r="H14" s="529"/>
      <c r="I14" s="529"/>
      <c r="J14" s="529"/>
      <c r="K14" s="358"/>
    </row>
    <row r="16" spans="1:14" ht="14.25" customHeight="1">
      <c r="A16" s="1" t="s">
        <v>73</v>
      </c>
    </row>
    <row r="17" spans="1:10" ht="14.25" customHeight="1">
      <c r="A17" s="1" t="s">
        <v>74</v>
      </c>
    </row>
    <row r="18" spans="1:10" ht="14.25" customHeight="1"/>
    <row r="19" spans="1:10" ht="14.25" customHeight="1">
      <c r="A19" s="1" t="s">
        <v>75</v>
      </c>
    </row>
    <row r="20" spans="1:10" ht="14.25" customHeight="1">
      <c r="A20" s="1" t="s">
        <v>76</v>
      </c>
    </row>
    <row r="22" spans="1:10">
      <c r="A22" s="233"/>
      <c r="B22" s="233"/>
      <c r="C22" s="233"/>
      <c r="D22" s="233"/>
      <c r="E22" s="233"/>
      <c r="F22" s="233"/>
      <c r="G22" s="233"/>
      <c r="H22" s="233"/>
      <c r="I22" s="233"/>
      <c r="J22" s="233"/>
    </row>
    <row r="23" spans="1:10">
      <c r="A23" s="233"/>
      <c r="B23" s="233"/>
      <c r="C23" s="233"/>
      <c r="D23" s="233"/>
      <c r="E23" s="233"/>
      <c r="F23" s="233"/>
      <c r="G23" s="233"/>
      <c r="H23" s="233"/>
      <c r="I23" s="233"/>
      <c r="J23" s="233"/>
    </row>
    <row r="24" spans="1:10">
      <c r="A24" s="233"/>
      <c r="B24" s="233"/>
      <c r="C24" s="233"/>
      <c r="D24" s="233"/>
      <c r="E24" s="233"/>
      <c r="F24" s="233"/>
      <c r="G24" s="233"/>
      <c r="H24" s="233"/>
      <c r="I24" s="233"/>
      <c r="J24" s="233"/>
    </row>
    <row r="25" spans="1:10">
      <c r="A25" s="233"/>
      <c r="B25" s="233"/>
      <c r="C25" s="233"/>
      <c r="D25" s="233"/>
      <c r="E25" s="233"/>
      <c r="F25" s="233"/>
      <c r="G25" s="233"/>
      <c r="H25" s="233"/>
      <c r="I25" s="233"/>
      <c r="J25" s="233"/>
    </row>
    <row r="26" spans="1:10" ht="7.5" customHeight="1">
      <c r="A26" s="233"/>
      <c r="B26" s="233"/>
      <c r="C26" s="233"/>
      <c r="D26" s="233"/>
      <c r="E26" s="233"/>
      <c r="F26" s="233"/>
      <c r="G26" s="233"/>
      <c r="H26" s="233"/>
      <c r="I26" s="233"/>
      <c r="J26" s="233"/>
    </row>
    <row r="27" spans="1:10">
      <c r="A27" s="233"/>
      <c r="B27" s="233"/>
      <c r="C27" s="233"/>
      <c r="D27" s="233"/>
      <c r="E27" s="233"/>
      <c r="F27" s="233"/>
      <c r="G27" s="233"/>
      <c r="H27" s="233"/>
      <c r="I27" s="233"/>
      <c r="J27" s="233"/>
    </row>
    <row r="28" spans="1:10">
      <c r="A28" s="233"/>
      <c r="B28" s="233"/>
      <c r="C28" s="233"/>
      <c r="D28" s="233"/>
      <c r="E28" s="233"/>
      <c r="F28" s="233"/>
      <c r="G28" s="233"/>
      <c r="H28" s="233"/>
      <c r="I28" s="233"/>
      <c r="J28" s="233"/>
    </row>
    <row r="29" spans="1:10">
      <c r="A29" s="233"/>
      <c r="B29" s="233"/>
      <c r="C29" s="233"/>
      <c r="D29" s="233"/>
      <c r="E29" s="233"/>
      <c r="F29" s="233"/>
      <c r="G29" s="233"/>
      <c r="H29" s="233"/>
      <c r="I29" s="233"/>
      <c r="J29" s="233"/>
    </row>
    <row r="30" spans="1:10">
      <c r="A30" s="233"/>
      <c r="B30" s="233"/>
      <c r="C30" s="233"/>
      <c r="D30" s="233"/>
      <c r="E30" s="233"/>
      <c r="F30" s="233"/>
      <c r="G30" s="233"/>
      <c r="H30" s="233"/>
      <c r="I30" s="233"/>
      <c r="J30" s="233"/>
    </row>
    <row r="31" spans="1:10">
      <c r="A31" s="233"/>
      <c r="B31" s="233"/>
      <c r="C31" s="233"/>
      <c r="D31" s="233"/>
      <c r="E31" s="233"/>
      <c r="F31" s="233"/>
      <c r="G31" s="233"/>
      <c r="H31" s="233"/>
      <c r="I31" s="233"/>
      <c r="J31" s="233"/>
    </row>
    <row r="32" spans="1:10" ht="16.5" customHeight="1"/>
  </sheetData>
  <sheetProtection sheet="1"/>
  <mergeCells count="15">
    <mergeCell ref="A1:J1"/>
    <mergeCell ref="A14:F14"/>
    <mergeCell ref="G8:J8"/>
    <mergeCell ref="G14:J14"/>
    <mergeCell ref="A3:J3"/>
    <mergeCell ref="G12:J12"/>
    <mergeCell ref="A8:F13"/>
    <mergeCell ref="G13:J13"/>
    <mergeCell ref="G7:J7"/>
    <mergeCell ref="A4:J4"/>
    <mergeCell ref="G11:J11"/>
    <mergeCell ref="A7:F7"/>
    <mergeCell ref="G10:J10"/>
    <mergeCell ref="A5:J5"/>
    <mergeCell ref="G9:J9"/>
  </mergeCells>
  <phoneticPr fontId="3"/>
  <conditionalFormatting sqref="A1">
    <cfRule type="expression" dxfId="78" priority="3">
      <formula>N2="NG"</formula>
    </cfRule>
    <cfRule type="expression" dxfId="77" priority="4">
      <formula>N2="OK"</formula>
    </cfRule>
  </conditionalFormatting>
  <conditionalFormatting sqref="A5:J5">
    <cfRule type="expression" dxfId="76" priority="1">
      <formula>FALSE()</formula>
    </cfRule>
  </conditionalFormatting>
  <conditionalFormatting sqref="K8:K14">
    <cfRule type="expression" dxfId="75" priority="2">
      <formula>FALSE()</formula>
    </cfRule>
  </conditionalFormatting>
  <dataValidations count="2">
    <dataValidation type="list" allowBlank="1" showInputMessage="1" showErrorMessage="1" sqref="A5:J5" xr:uid="{00000000-0002-0000-0200-000000000000}">
      <formula1>"1.　  特別養護老人ホーム,2.　  介護老人保健施設,3.　  介護医療院,4.　  通所介護　（ 富山型 ）,5.　  通所介護　（ 富山型以外 ）,6.　  訪問介護,7.　  訪問入浴介護,8.　  訪問看護,9.　  認知症対応型共同生活介護,10.　 小規模多機能型居宅介護,11.　 軽費老人ホーム・ケアハウス,12.　 障がい　　入所系以外,13.　 障がい　　入所系"</formula1>
    </dataValidation>
    <dataValidation type="list" allowBlank="1" showInputMessage="1" showErrorMessage="1" sqref="K8:K14" xr:uid="{00000000-0002-0000-0200-000001000000}">
      <formula1>"◯"</formula1>
    </dataValidation>
  </dataValidations>
  <pageMargins left="0.78740157480314965" right="0.59055118110236227" top="0.74803149606299213" bottom="0.74803149606299213" header="0.31496062992125978" footer="0.31496062992125978"/>
  <pageSetup paperSize="9" scale="75" firstPageNumber="110" orientation="portrait" useFirstPageNumber="1" r:id="rId1"/>
  <headerFooter scaleWithDoc="0">
    <oddFooter>&amp;C&amp;"ＭＳ Ｐ明朝,標準"-2-</oddFooter>
    <firstFooter>&amp;C&amp;"ＭＳ Ｐ明朝,標準"-2-</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7"/>
  <sheetViews>
    <sheetView view="pageBreakPreview" zoomScaleNormal="100" zoomScaleSheetLayoutView="100" workbookViewId="0">
      <selection activeCell="E18" sqref="E18"/>
    </sheetView>
  </sheetViews>
  <sheetFormatPr defaultColWidth="9" defaultRowHeight="13.5"/>
  <cols>
    <col min="1" max="3" width="10.625" style="1" customWidth="1"/>
    <col min="4" max="4" width="19.625" style="1" customWidth="1"/>
    <col min="5" max="7" width="14" style="1" customWidth="1"/>
    <col min="8" max="8" width="4.125" style="1" customWidth="1"/>
    <col min="9" max="9" width="9" style="1" customWidth="1"/>
    <col min="10" max="10" width="9" style="1"/>
    <col min="11" max="11" width="13" hidden="1" customWidth="1"/>
    <col min="12" max="16384" width="9" style="1"/>
  </cols>
  <sheetData>
    <row r="1" spans="1:11" s="307" customFormat="1" ht="26.1" customHeight="1">
      <c r="A1" s="521" t="str">
        <f>IF(K3="OK","▼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row>
    <row r="2" spans="1:11" s="307" customFormat="1" ht="9.9499999999999993" customHeight="1">
      <c r="A2" s="308"/>
    </row>
    <row r="3" spans="1:11" ht="26.25" customHeight="1">
      <c r="A3" s="206" t="s">
        <v>77</v>
      </c>
      <c r="B3" s="206"/>
      <c r="C3" s="206"/>
      <c r="D3" s="206"/>
      <c r="E3" s="206"/>
      <c r="F3" s="206"/>
      <c r="G3" s="206"/>
      <c r="K3" t="str">
        <f>IF(COUNTA(E18:F24)&gt;=1,"OK","NG")</f>
        <v>NG</v>
      </c>
    </row>
    <row r="4" spans="1:11" ht="30.75" customHeight="1">
      <c r="A4" s="551" t="s">
        <v>78</v>
      </c>
      <c r="B4" s="499"/>
      <c r="C4" s="499"/>
      <c r="D4" s="499"/>
      <c r="E4" s="499"/>
      <c r="F4" s="499"/>
      <c r="G4" s="499"/>
    </row>
    <row r="5" spans="1:11" s="62" customFormat="1" ht="15.95" customHeight="1">
      <c r="A5" s="219" t="s">
        <v>79</v>
      </c>
      <c r="B5" s="64"/>
      <c r="C5" s="64"/>
      <c r="D5" s="64"/>
      <c r="E5" s="64"/>
      <c r="F5" s="63"/>
      <c r="G5" s="220"/>
    </row>
    <row r="6" spans="1:11" s="62" customFormat="1" ht="15.95" customHeight="1">
      <c r="A6" s="124" t="s">
        <v>80</v>
      </c>
      <c r="B6" s="217"/>
      <c r="C6" s="217"/>
      <c r="D6" s="217"/>
      <c r="E6" s="217"/>
      <c r="F6" s="218"/>
      <c r="G6" s="221"/>
    </row>
    <row r="7" spans="1:11" s="62" customFormat="1" ht="15.95" customHeight="1">
      <c r="A7" s="124" t="s">
        <v>81</v>
      </c>
      <c r="B7" s="222"/>
      <c r="C7" s="222"/>
      <c r="D7" s="222"/>
      <c r="E7" s="222"/>
      <c r="F7" s="222"/>
      <c r="G7" s="221"/>
    </row>
    <row r="8" spans="1:11" s="62" customFormat="1" ht="15.95" customHeight="1">
      <c r="A8" s="124" t="s">
        <v>82</v>
      </c>
      <c r="B8" s="222"/>
      <c r="C8" s="222"/>
      <c r="D8" s="222"/>
      <c r="E8" s="222"/>
      <c r="F8" s="222"/>
      <c r="G8" s="221"/>
    </row>
    <row r="9" spans="1:11" s="62" customFormat="1" ht="15.95" customHeight="1">
      <c r="A9" s="124" t="s">
        <v>83</v>
      </c>
      <c r="B9" s="222"/>
      <c r="C9" s="222"/>
      <c r="D9" s="222"/>
      <c r="E9" s="222"/>
      <c r="F9" s="222"/>
      <c r="G9" s="221"/>
    </row>
    <row r="10" spans="1:11" s="62" customFormat="1" ht="15.95" customHeight="1">
      <c r="A10" s="124" t="s">
        <v>84</v>
      </c>
      <c r="B10" s="222"/>
      <c r="C10" s="222"/>
      <c r="D10" s="222"/>
      <c r="E10" s="222"/>
      <c r="F10" s="222"/>
      <c r="G10" s="221"/>
    </row>
    <row r="11" spans="1:11" s="62" customFormat="1" ht="15.95" customHeight="1">
      <c r="A11" s="124" t="s">
        <v>85</v>
      </c>
      <c r="B11" s="222"/>
      <c r="C11" s="222"/>
      <c r="D11" s="222"/>
      <c r="E11" s="222"/>
      <c r="F11" s="222"/>
      <c r="G11" s="221"/>
    </row>
    <row r="12" spans="1:11" s="62" customFormat="1" ht="15.95" customHeight="1">
      <c r="A12" s="124" t="s">
        <v>86</v>
      </c>
      <c r="B12" s="222"/>
      <c r="C12" s="222"/>
      <c r="D12" s="222"/>
      <c r="E12" s="222"/>
      <c r="F12" s="222"/>
      <c r="G12" s="221"/>
    </row>
    <row r="13" spans="1:11" ht="20.100000000000001" customHeight="1">
      <c r="A13" s="558" t="s">
        <v>87</v>
      </c>
      <c r="B13" s="499"/>
      <c r="C13" s="499"/>
      <c r="D13" s="499"/>
      <c r="E13" s="499"/>
      <c r="F13" s="499"/>
      <c r="G13" s="559"/>
    </row>
    <row r="14" spans="1:11" ht="16.5" customHeight="1">
      <c r="A14" s="189" t="s">
        <v>88</v>
      </c>
      <c r="B14" s="190"/>
      <c r="C14" s="190"/>
      <c r="D14" s="190"/>
      <c r="E14" s="190"/>
      <c r="F14" s="190"/>
      <c r="G14" s="191"/>
    </row>
    <row r="15" spans="1:11" ht="27" customHeight="1" thickBot="1">
      <c r="A15" s="61"/>
      <c r="B15" s="60"/>
      <c r="C15" s="60"/>
      <c r="D15" s="60"/>
      <c r="E15" s="60"/>
      <c r="F15" s="60"/>
      <c r="G15" s="185" t="s">
        <v>89</v>
      </c>
      <c r="I15" s="192"/>
    </row>
    <row r="16" spans="1:11" ht="20.100000000000001" customHeight="1">
      <c r="A16" s="59"/>
      <c r="B16" s="58"/>
      <c r="C16" s="565"/>
      <c r="D16" s="493"/>
      <c r="E16" s="549" t="s">
        <v>90</v>
      </c>
      <c r="F16" s="560" t="s">
        <v>91</v>
      </c>
      <c r="G16" s="556" t="s">
        <v>92</v>
      </c>
    </row>
    <row r="17" spans="1:9" ht="20.100000000000001" customHeight="1" thickBot="1">
      <c r="A17" s="57"/>
      <c r="B17" s="56"/>
      <c r="C17" s="473"/>
      <c r="D17" s="473"/>
      <c r="E17" s="550"/>
      <c r="F17" s="561"/>
      <c r="G17" s="557"/>
      <c r="I17" s="192"/>
    </row>
    <row r="18" spans="1:9" ht="33" customHeight="1">
      <c r="A18" s="563" t="s">
        <v>93</v>
      </c>
      <c r="B18" s="493"/>
      <c r="C18" s="493"/>
      <c r="D18" s="493"/>
      <c r="E18" s="284"/>
      <c r="F18" s="285"/>
      <c r="G18" s="193" t="str">
        <f t="shared" ref="G18:G24" si="0">IF(AND(E18="",F18=""),"",SUM(E18,F18))</f>
        <v/>
      </c>
    </row>
    <row r="19" spans="1:9" ht="33" customHeight="1">
      <c r="A19" s="562" t="s">
        <v>94</v>
      </c>
      <c r="B19" s="484"/>
      <c r="C19" s="484"/>
      <c r="D19" s="484"/>
      <c r="E19" s="286"/>
      <c r="F19" s="287"/>
      <c r="G19" s="194" t="str">
        <f t="shared" si="0"/>
        <v/>
      </c>
    </row>
    <row r="20" spans="1:9" ht="33" customHeight="1">
      <c r="A20" s="555" t="s">
        <v>95</v>
      </c>
      <c r="B20" s="484"/>
      <c r="C20" s="484"/>
      <c r="D20" s="485"/>
      <c r="E20" s="286"/>
      <c r="F20" s="287"/>
      <c r="G20" s="194" t="str">
        <f t="shared" si="0"/>
        <v/>
      </c>
    </row>
    <row r="21" spans="1:9" s="13" customFormat="1" ht="33" customHeight="1">
      <c r="A21" s="555" t="s">
        <v>96</v>
      </c>
      <c r="B21" s="484"/>
      <c r="C21" s="484"/>
      <c r="D21" s="485"/>
      <c r="E21" s="286"/>
      <c r="F21" s="287"/>
      <c r="G21" s="194" t="str">
        <f t="shared" si="0"/>
        <v/>
      </c>
    </row>
    <row r="22" spans="1:9" s="13" customFormat="1" ht="33" customHeight="1">
      <c r="A22" s="564" t="s">
        <v>97</v>
      </c>
      <c r="B22" s="484"/>
      <c r="C22" s="484"/>
      <c r="D22" s="485"/>
      <c r="E22" s="286"/>
      <c r="F22" s="287"/>
      <c r="G22" s="194" t="str">
        <f t="shared" si="0"/>
        <v/>
      </c>
    </row>
    <row r="23" spans="1:9" ht="33" customHeight="1">
      <c r="A23" s="564" t="s">
        <v>98</v>
      </c>
      <c r="B23" s="484"/>
      <c r="C23" s="484"/>
      <c r="D23" s="485"/>
      <c r="E23" s="286"/>
      <c r="F23" s="287"/>
      <c r="G23" s="194" t="str">
        <f t="shared" si="0"/>
        <v/>
      </c>
    </row>
    <row r="24" spans="1:9" s="13" customFormat="1" ht="33" customHeight="1" thickBot="1">
      <c r="A24" s="562" t="s">
        <v>99</v>
      </c>
      <c r="B24" s="484"/>
      <c r="C24" s="484"/>
      <c r="D24" s="484"/>
      <c r="E24" s="286"/>
      <c r="F24" s="287"/>
      <c r="G24" s="283" t="str">
        <f t="shared" si="0"/>
        <v/>
      </c>
      <c r="I24" s="195"/>
    </row>
    <row r="25" spans="1:9" ht="33" customHeight="1" thickTop="1" thickBot="1">
      <c r="A25" s="552" t="s">
        <v>100</v>
      </c>
      <c r="B25" s="553"/>
      <c r="C25" s="553"/>
      <c r="D25" s="554"/>
      <c r="E25" s="184">
        <f>SUM(E18:E24)</f>
        <v>0</v>
      </c>
      <c r="F25" s="182">
        <f>SUM(F18:F24)</f>
        <v>0</v>
      </c>
      <c r="G25" s="183">
        <f>SUM(G18:G24)</f>
        <v>0</v>
      </c>
      <c r="H25" s="13" t="s">
        <v>101</v>
      </c>
    </row>
    <row r="26" spans="1:9" ht="8.25" customHeight="1"/>
    <row r="27" spans="1:9" ht="3.75" customHeight="1"/>
  </sheetData>
  <sheetProtection sheet="1"/>
  <mergeCells count="15">
    <mergeCell ref="A1:G1"/>
    <mergeCell ref="E16:E17"/>
    <mergeCell ref="A4:G4"/>
    <mergeCell ref="A25:D25"/>
    <mergeCell ref="A20:D20"/>
    <mergeCell ref="G16:G17"/>
    <mergeCell ref="A13:G13"/>
    <mergeCell ref="F16:F17"/>
    <mergeCell ref="A24:D24"/>
    <mergeCell ref="A19:D19"/>
    <mergeCell ref="A18:D18"/>
    <mergeCell ref="A23:D23"/>
    <mergeCell ref="C16:D17"/>
    <mergeCell ref="A21:D21"/>
    <mergeCell ref="A22:D22"/>
  </mergeCells>
  <phoneticPr fontId="3"/>
  <conditionalFormatting sqref="A1">
    <cfRule type="expression" dxfId="74" priority="8">
      <formula>K3="NG"</formula>
    </cfRule>
    <cfRule type="expression" dxfId="73" priority="9">
      <formula>K3="OK"</formula>
    </cfRule>
  </conditionalFormatting>
  <conditionalFormatting sqref="E18:F24">
    <cfRule type="expression" dxfId="72" priority="7">
      <formula>FALSE()</formula>
    </cfRule>
  </conditionalFormatting>
  <pageMargins left="0.78740157480314965" right="0.59055118110236227" top="0.74803149606299213" bottom="0.55118110236220474" header="0.31496062992125978" footer="0.31496062992125978"/>
  <pageSetup paperSize="9" scale="84" firstPageNumber="110" orientation="portrait" useFirstPageNumber="1" r:id="rId1"/>
  <headerFooter scaleWithDoc="0">
    <oddFooter>&amp;C&amp;"ＭＳ 明朝,標準"&amp;12 -3-</oddFooter>
    <firstFooter>&amp;C2</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67"/>
  <sheetViews>
    <sheetView view="pageBreakPreview" zoomScaleNormal="100" zoomScaleSheetLayoutView="100" workbookViewId="0">
      <selection activeCell="H8" sqref="H8:I8"/>
    </sheetView>
  </sheetViews>
  <sheetFormatPr defaultColWidth="9" defaultRowHeight="13.5"/>
  <cols>
    <col min="1" max="1" width="2" style="1" customWidth="1"/>
    <col min="2" max="7" width="4.125" style="1" customWidth="1"/>
    <col min="8" max="18" width="5.125" style="1" customWidth="1"/>
    <col min="19" max="19" width="6.125" style="1" customWidth="1"/>
    <col min="20" max="20" width="4.125" style="1" customWidth="1"/>
    <col min="21" max="21" width="9" style="1" customWidth="1"/>
    <col min="22" max="22" width="9" style="1"/>
    <col min="23" max="23" width="13" hidden="1" customWidth="1"/>
    <col min="24" max="16384" width="9" style="1"/>
  </cols>
  <sheetData>
    <row r="1" spans="1:23" ht="26.25" customHeight="1">
      <c r="A1" s="521" t="str">
        <f>IF(OR(COUNT(H8:P13)&gt;=1,COUNT(H23:P28)&gt;=1),IF(AND(問１!$E$25=$R$14,問１!$F$25=$R$29),"▼ このページは入力済みです（ご記入ありがとうございます）","⚠ 問１と不一致です。ご確認ください。"),"⚠ このページに未入力の必須項目があります（ピンクのセルをご確認ください）")</f>
        <v>⚠ このページに未入力の必須項目があります（ピンクのセルをご確認ください）</v>
      </c>
      <c r="B1" s="608"/>
      <c r="C1" s="608"/>
      <c r="D1" s="608"/>
      <c r="E1" s="608"/>
      <c r="F1" s="608"/>
      <c r="G1" s="608"/>
      <c r="H1" s="608"/>
      <c r="I1" s="608"/>
      <c r="J1" s="608"/>
      <c r="K1" s="608"/>
      <c r="L1" s="608"/>
      <c r="M1" s="608"/>
      <c r="N1" s="608"/>
      <c r="O1" s="608"/>
      <c r="P1" s="608"/>
      <c r="Q1" s="608"/>
      <c r="R1" s="608"/>
      <c r="S1" s="608"/>
      <c r="W1" t="str">
        <f>IF(AND(OR(COUNT(H8:P13)&gt;=1,COUNT(H23:P28)&gt;=1),問１!$E$25=$R$14,問１!$F$25=$R$29),"OK","NG")</f>
        <v>NG</v>
      </c>
    </row>
    <row r="2" spans="1:23" s="307" customFormat="1" ht="9.9499999999999993" customHeight="1">
      <c r="A2" s="308"/>
    </row>
    <row r="3" spans="1:23" s="67" customFormat="1" ht="18" customHeight="1">
      <c r="A3" s="197" t="s">
        <v>509</v>
      </c>
      <c r="R3" s="198"/>
      <c r="S3" s="68"/>
      <c r="T3" s="198"/>
    </row>
    <row r="4" spans="1:23" s="67" customFormat="1" ht="18" customHeight="1">
      <c r="A4" s="197"/>
      <c r="R4" s="198"/>
      <c r="S4" s="68" t="s">
        <v>102</v>
      </c>
      <c r="T4" s="198"/>
    </row>
    <row r="5" spans="1:23" ht="5.25" customHeight="1" thickBot="1"/>
    <row r="6" spans="1:23" ht="20.25" customHeight="1">
      <c r="B6" s="600"/>
      <c r="C6" s="493"/>
      <c r="D6" s="493"/>
      <c r="E6" s="493"/>
      <c r="F6" s="493"/>
      <c r="G6" s="494"/>
      <c r="H6" s="585" t="s">
        <v>103</v>
      </c>
      <c r="I6" s="586"/>
      <c r="J6" s="586"/>
      <c r="K6" s="586"/>
      <c r="L6" s="586"/>
      <c r="M6" s="586"/>
      <c r="N6" s="586"/>
      <c r="O6" s="586"/>
      <c r="P6" s="586"/>
      <c r="Q6" s="587"/>
      <c r="R6" s="588" t="s">
        <v>92</v>
      </c>
      <c r="S6" s="494"/>
    </row>
    <row r="7" spans="1:23" ht="35.1" customHeight="1" thickBot="1">
      <c r="B7" s="495"/>
      <c r="C7" s="473"/>
      <c r="D7" s="473"/>
      <c r="E7" s="473"/>
      <c r="F7" s="473"/>
      <c r="G7" s="496"/>
      <c r="H7" s="604" t="s">
        <v>104</v>
      </c>
      <c r="I7" s="597"/>
      <c r="J7" s="569" t="s">
        <v>105</v>
      </c>
      <c r="K7" s="570"/>
      <c r="L7" s="569" t="s">
        <v>106</v>
      </c>
      <c r="M7" s="570"/>
      <c r="N7" s="598" t="s">
        <v>107</v>
      </c>
      <c r="O7" s="597"/>
      <c r="P7" s="567" t="s">
        <v>108</v>
      </c>
      <c r="Q7" s="568"/>
      <c r="R7" s="589"/>
      <c r="S7" s="490"/>
      <c r="U7" s="199"/>
    </row>
    <row r="8" spans="1:23" ht="27.95" customHeight="1">
      <c r="B8" s="591" t="s">
        <v>109</v>
      </c>
      <c r="C8" s="586"/>
      <c r="D8" s="586"/>
      <c r="E8" s="586"/>
      <c r="F8" s="586"/>
      <c r="G8" s="592"/>
      <c r="H8" s="579"/>
      <c r="I8" s="578"/>
      <c r="J8" s="580"/>
      <c r="K8" s="578"/>
      <c r="L8" s="580"/>
      <c r="M8" s="578"/>
      <c r="N8" s="580"/>
      <c r="O8" s="578"/>
      <c r="P8" s="577"/>
      <c r="Q8" s="578"/>
      <c r="R8" s="593" t="str">
        <f t="shared" ref="R8:R13" si="0">IF(COUNT(H8,J8,L8,N8,P8)=0,"",SUM(H8,J8,L8,N8,P8))</f>
        <v/>
      </c>
      <c r="S8" s="594"/>
      <c r="U8" s="199"/>
    </row>
    <row r="9" spans="1:23" ht="27.95" customHeight="1">
      <c r="B9" s="573" t="s">
        <v>110</v>
      </c>
      <c r="C9" s="484"/>
      <c r="D9" s="484"/>
      <c r="E9" s="484"/>
      <c r="F9" s="484"/>
      <c r="G9" s="485"/>
      <c r="H9" s="583"/>
      <c r="I9" s="575"/>
      <c r="J9" s="576"/>
      <c r="K9" s="575"/>
      <c r="L9" s="576"/>
      <c r="M9" s="575"/>
      <c r="N9" s="576"/>
      <c r="O9" s="575"/>
      <c r="P9" s="574"/>
      <c r="Q9" s="575"/>
      <c r="R9" s="571" t="str">
        <f t="shared" si="0"/>
        <v/>
      </c>
      <c r="S9" s="572"/>
      <c r="U9" s="199"/>
    </row>
    <row r="10" spans="1:23" ht="27.95" customHeight="1">
      <c r="B10" s="573" t="s">
        <v>111</v>
      </c>
      <c r="C10" s="484"/>
      <c r="D10" s="484"/>
      <c r="E10" s="484"/>
      <c r="F10" s="484"/>
      <c r="G10" s="485"/>
      <c r="H10" s="583"/>
      <c r="I10" s="575"/>
      <c r="J10" s="576"/>
      <c r="K10" s="575"/>
      <c r="L10" s="576"/>
      <c r="M10" s="575"/>
      <c r="N10" s="576"/>
      <c r="O10" s="575"/>
      <c r="P10" s="574"/>
      <c r="Q10" s="575"/>
      <c r="R10" s="571" t="str">
        <f t="shared" si="0"/>
        <v/>
      </c>
      <c r="S10" s="572"/>
    </row>
    <row r="11" spans="1:23" ht="27.95" customHeight="1">
      <c r="B11" s="573" t="s">
        <v>112</v>
      </c>
      <c r="C11" s="484"/>
      <c r="D11" s="484"/>
      <c r="E11" s="484"/>
      <c r="F11" s="484"/>
      <c r="G11" s="485"/>
      <c r="H11" s="583"/>
      <c r="I11" s="575"/>
      <c r="J11" s="576"/>
      <c r="K11" s="575"/>
      <c r="L11" s="576"/>
      <c r="M11" s="575"/>
      <c r="N11" s="576"/>
      <c r="O11" s="575"/>
      <c r="P11" s="574"/>
      <c r="Q11" s="575"/>
      <c r="R11" s="571" t="str">
        <f t="shared" si="0"/>
        <v/>
      </c>
      <c r="S11" s="572"/>
    </row>
    <row r="12" spans="1:23" ht="27.95" customHeight="1">
      <c r="B12" s="573" t="s">
        <v>113</v>
      </c>
      <c r="C12" s="484"/>
      <c r="D12" s="484"/>
      <c r="E12" s="484"/>
      <c r="F12" s="484"/>
      <c r="G12" s="485"/>
      <c r="H12" s="583"/>
      <c r="I12" s="575"/>
      <c r="J12" s="576"/>
      <c r="K12" s="575"/>
      <c r="L12" s="576"/>
      <c r="M12" s="575"/>
      <c r="N12" s="576"/>
      <c r="O12" s="575"/>
      <c r="P12" s="574"/>
      <c r="Q12" s="575"/>
      <c r="R12" s="571" t="str">
        <f t="shared" si="0"/>
        <v/>
      </c>
      <c r="S12" s="572"/>
    </row>
    <row r="13" spans="1:23" ht="27.95" customHeight="1" thickBot="1">
      <c r="B13" s="605" t="s">
        <v>114</v>
      </c>
      <c r="C13" s="606"/>
      <c r="D13" s="606"/>
      <c r="E13" s="606"/>
      <c r="F13" s="606"/>
      <c r="G13" s="607"/>
      <c r="H13" s="581"/>
      <c r="I13" s="582"/>
      <c r="J13" s="584"/>
      <c r="K13" s="582"/>
      <c r="L13" s="584"/>
      <c r="M13" s="582"/>
      <c r="N13" s="584"/>
      <c r="O13" s="582"/>
      <c r="P13" s="595"/>
      <c r="Q13" s="582"/>
      <c r="R13" s="596" t="str">
        <f t="shared" si="0"/>
        <v/>
      </c>
      <c r="S13" s="597"/>
    </row>
    <row r="14" spans="1:23" ht="27.95" customHeight="1" thickTop="1" thickBot="1">
      <c r="B14" s="566" t="s">
        <v>100</v>
      </c>
      <c r="C14" s="553"/>
      <c r="D14" s="553"/>
      <c r="E14" s="553"/>
      <c r="F14" s="553"/>
      <c r="G14" s="554"/>
      <c r="H14" s="610">
        <f>SUM(H8:H13)</f>
        <v>0</v>
      </c>
      <c r="I14" s="602"/>
      <c r="J14" s="603">
        <f>SUM(J8:J13)</f>
        <v>0</v>
      </c>
      <c r="K14" s="602"/>
      <c r="L14" s="603">
        <f>SUM(L8:L13)</f>
        <v>0</v>
      </c>
      <c r="M14" s="602"/>
      <c r="N14" s="603">
        <f>SUM(N8:N13)</f>
        <v>0</v>
      </c>
      <c r="O14" s="602"/>
      <c r="P14" s="609">
        <f>SUM(P8:P13)</f>
        <v>0</v>
      </c>
      <c r="Q14" s="602"/>
      <c r="R14" s="601">
        <f>SUM(H8:Q13)</f>
        <v>0</v>
      </c>
      <c r="S14" s="602"/>
      <c r="T14" s="13" t="s">
        <v>101</v>
      </c>
    </row>
    <row r="15" spans="1:23" ht="9.9499999999999993" customHeight="1">
      <c r="B15" s="11"/>
      <c r="C15" s="11"/>
      <c r="D15" s="11"/>
      <c r="E15" s="11"/>
      <c r="F15" s="11"/>
      <c r="G15" s="11"/>
      <c r="H15" s="599"/>
      <c r="I15" s="493"/>
      <c r="J15" s="599"/>
      <c r="K15" s="493"/>
      <c r="L15" s="599"/>
      <c r="M15" s="493"/>
      <c r="N15" s="493"/>
      <c r="O15" s="493"/>
      <c r="P15" s="599"/>
      <c r="Q15" s="493"/>
      <c r="R15" s="599"/>
      <c r="S15" s="493"/>
    </row>
    <row r="16" spans="1:23" ht="27.75" customHeight="1">
      <c r="B16" s="590" t="str">
        <f>IF(問１!$E$25=$R$14,"✓ 問1の正規計と一致","⚠ 問1の正規計="&amp;問１!$E$25&amp;" と不一致（この表の合計="&amp;$R$14&amp;"）")</f>
        <v>✓ 問1の正規計と一致</v>
      </c>
      <c r="C16" s="499"/>
      <c r="D16" s="499"/>
      <c r="E16" s="499"/>
      <c r="F16" s="499"/>
      <c r="G16" s="499"/>
      <c r="H16" s="499"/>
      <c r="I16" s="499"/>
      <c r="J16" s="499"/>
      <c r="K16" s="499"/>
      <c r="L16" s="499"/>
      <c r="M16" s="499"/>
      <c r="N16" s="499"/>
      <c r="O16" s="499"/>
      <c r="P16" s="499"/>
      <c r="Q16" s="499"/>
      <c r="R16" s="499"/>
      <c r="S16" s="499"/>
    </row>
    <row r="17" spans="1:20" ht="26.25" customHeight="1"/>
    <row r="18" spans="1:20" s="67" customFormat="1" ht="18" customHeight="1">
      <c r="A18" s="197" t="s">
        <v>510</v>
      </c>
      <c r="R18" s="198"/>
      <c r="S18" s="68"/>
      <c r="T18" s="198"/>
    </row>
    <row r="19" spans="1:20" s="67" customFormat="1" ht="18" customHeight="1">
      <c r="A19" s="197"/>
      <c r="R19" s="198"/>
      <c r="S19" s="68" t="s">
        <v>102</v>
      </c>
      <c r="T19" s="198"/>
    </row>
    <row r="20" spans="1:20" ht="5.25" customHeight="1" thickBot="1"/>
    <row r="21" spans="1:20" ht="20.25" customHeight="1">
      <c r="B21" s="600"/>
      <c r="C21" s="493"/>
      <c r="D21" s="493"/>
      <c r="E21" s="493"/>
      <c r="F21" s="493"/>
      <c r="G21" s="494"/>
      <c r="H21" s="585" t="s">
        <v>115</v>
      </c>
      <c r="I21" s="586"/>
      <c r="J21" s="586"/>
      <c r="K21" s="586"/>
      <c r="L21" s="586"/>
      <c r="M21" s="586"/>
      <c r="N21" s="586"/>
      <c r="O21" s="586"/>
      <c r="P21" s="586"/>
      <c r="Q21" s="587"/>
      <c r="R21" s="588" t="s">
        <v>92</v>
      </c>
      <c r="S21" s="494"/>
    </row>
    <row r="22" spans="1:20" ht="35.1" customHeight="1" thickBot="1">
      <c r="B22" s="495"/>
      <c r="C22" s="473"/>
      <c r="D22" s="473"/>
      <c r="E22" s="473"/>
      <c r="F22" s="473"/>
      <c r="G22" s="496"/>
      <c r="H22" s="604" t="s">
        <v>104</v>
      </c>
      <c r="I22" s="597"/>
      <c r="J22" s="569" t="s">
        <v>105</v>
      </c>
      <c r="K22" s="570"/>
      <c r="L22" s="569" t="s">
        <v>106</v>
      </c>
      <c r="M22" s="570"/>
      <c r="N22" s="598" t="s">
        <v>107</v>
      </c>
      <c r="O22" s="597"/>
      <c r="P22" s="567" t="s">
        <v>108</v>
      </c>
      <c r="Q22" s="568"/>
      <c r="R22" s="589"/>
      <c r="S22" s="490"/>
    </row>
    <row r="23" spans="1:20" ht="27.95" customHeight="1">
      <c r="B23" s="591" t="s">
        <v>109</v>
      </c>
      <c r="C23" s="586"/>
      <c r="D23" s="586"/>
      <c r="E23" s="586"/>
      <c r="F23" s="586"/>
      <c r="G23" s="592"/>
      <c r="H23" s="579"/>
      <c r="I23" s="578"/>
      <c r="J23" s="580"/>
      <c r="K23" s="578"/>
      <c r="L23" s="580"/>
      <c r="M23" s="578"/>
      <c r="N23" s="580"/>
      <c r="O23" s="578"/>
      <c r="P23" s="577"/>
      <c r="Q23" s="578"/>
      <c r="R23" s="593" t="str">
        <f t="shared" ref="R23:R28" si="1">IF(COUNT(H23,J23,L23,N23,P23)=0,"",SUM(H23,J23,L23,N23,P23))</f>
        <v/>
      </c>
      <c r="S23" s="594"/>
    </row>
    <row r="24" spans="1:20" ht="27.95" customHeight="1">
      <c r="B24" s="573" t="s">
        <v>110</v>
      </c>
      <c r="C24" s="484"/>
      <c r="D24" s="484"/>
      <c r="E24" s="484"/>
      <c r="F24" s="484"/>
      <c r="G24" s="485"/>
      <c r="H24" s="583"/>
      <c r="I24" s="575"/>
      <c r="J24" s="576"/>
      <c r="K24" s="575"/>
      <c r="L24" s="576"/>
      <c r="M24" s="575"/>
      <c r="N24" s="576"/>
      <c r="O24" s="575"/>
      <c r="P24" s="574"/>
      <c r="Q24" s="575"/>
      <c r="R24" s="571" t="str">
        <f t="shared" si="1"/>
        <v/>
      </c>
      <c r="S24" s="572"/>
    </row>
    <row r="25" spans="1:20" ht="27.95" customHeight="1">
      <c r="B25" s="573" t="s">
        <v>111</v>
      </c>
      <c r="C25" s="484"/>
      <c r="D25" s="484"/>
      <c r="E25" s="484"/>
      <c r="F25" s="484"/>
      <c r="G25" s="485"/>
      <c r="H25" s="583"/>
      <c r="I25" s="575"/>
      <c r="J25" s="576"/>
      <c r="K25" s="575"/>
      <c r="L25" s="576"/>
      <c r="M25" s="575"/>
      <c r="N25" s="576"/>
      <c r="O25" s="575"/>
      <c r="P25" s="574"/>
      <c r="Q25" s="575"/>
      <c r="R25" s="571" t="str">
        <f t="shared" si="1"/>
        <v/>
      </c>
      <c r="S25" s="572"/>
    </row>
    <row r="26" spans="1:20" ht="27.95" customHeight="1">
      <c r="B26" s="573" t="s">
        <v>112</v>
      </c>
      <c r="C26" s="484"/>
      <c r="D26" s="484"/>
      <c r="E26" s="484"/>
      <c r="F26" s="484"/>
      <c r="G26" s="485"/>
      <c r="H26" s="583"/>
      <c r="I26" s="575"/>
      <c r="J26" s="576"/>
      <c r="K26" s="575"/>
      <c r="L26" s="576"/>
      <c r="M26" s="575"/>
      <c r="N26" s="576"/>
      <c r="O26" s="575"/>
      <c r="P26" s="574"/>
      <c r="Q26" s="575"/>
      <c r="R26" s="571" t="str">
        <f t="shared" si="1"/>
        <v/>
      </c>
      <c r="S26" s="572"/>
    </row>
    <row r="27" spans="1:20" ht="27.95" customHeight="1">
      <c r="B27" s="573" t="s">
        <v>113</v>
      </c>
      <c r="C27" s="484"/>
      <c r="D27" s="484"/>
      <c r="E27" s="484"/>
      <c r="F27" s="484"/>
      <c r="G27" s="485"/>
      <c r="H27" s="583"/>
      <c r="I27" s="575"/>
      <c r="J27" s="576"/>
      <c r="K27" s="575"/>
      <c r="L27" s="576"/>
      <c r="M27" s="575"/>
      <c r="N27" s="576"/>
      <c r="O27" s="575"/>
      <c r="P27" s="574"/>
      <c r="Q27" s="575"/>
      <c r="R27" s="571" t="str">
        <f t="shared" si="1"/>
        <v/>
      </c>
      <c r="S27" s="572"/>
    </row>
    <row r="28" spans="1:20" ht="27.95" customHeight="1" thickBot="1">
      <c r="B28" s="605" t="s">
        <v>114</v>
      </c>
      <c r="C28" s="606"/>
      <c r="D28" s="606"/>
      <c r="E28" s="606"/>
      <c r="F28" s="606"/>
      <c r="G28" s="607"/>
      <c r="H28" s="581"/>
      <c r="I28" s="582"/>
      <c r="J28" s="584"/>
      <c r="K28" s="582"/>
      <c r="L28" s="584"/>
      <c r="M28" s="582"/>
      <c r="N28" s="584"/>
      <c r="O28" s="582"/>
      <c r="P28" s="595"/>
      <c r="Q28" s="582"/>
      <c r="R28" s="596" t="str">
        <f t="shared" si="1"/>
        <v/>
      </c>
      <c r="S28" s="597"/>
    </row>
    <row r="29" spans="1:20" ht="27.95" customHeight="1" thickTop="1" thickBot="1">
      <c r="B29" s="566" t="s">
        <v>100</v>
      </c>
      <c r="C29" s="553"/>
      <c r="D29" s="553"/>
      <c r="E29" s="553"/>
      <c r="F29" s="553"/>
      <c r="G29" s="554"/>
      <c r="H29" s="610">
        <f>SUM(H23:H28)</f>
        <v>0</v>
      </c>
      <c r="I29" s="602"/>
      <c r="J29" s="603">
        <f>SUM(J23:J28)</f>
        <v>0</v>
      </c>
      <c r="K29" s="602"/>
      <c r="L29" s="603">
        <f>SUM(L23:L28)</f>
        <v>0</v>
      </c>
      <c r="M29" s="602"/>
      <c r="N29" s="603">
        <f>SUM(N23:N28)</f>
        <v>0</v>
      </c>
      <c r="O29" s="602"/>
      <c r="P29" s="609">
        <f>SUM(P23:P28)</f>
        <v>0</v>
      </c>
      <c r="Q29" s="602"/>
      <c r="R29" s="601">
        <f>SUM(H23:Q28)</f>
        <v>0</v>
      </c>
      <c r="S29" s="602"/>
      <c r="T29" s="13" t="s">
        <v>101</v>
      </c>
    </row>
    <row r="30" spans="1:20" ht="9.9499999999999993" customHeight="1"/>
    <row r="31" spans="1:20" ht="27" customHeight="1">
      <c r="B31" s="590" t="str">
        <f>IF(問１!$F$25=$R$29,"✓ 問1の非正規計と一致","⚠ 問1の非正規計="&amp;問１!$F$25&amp;" と不一致（この表の合計="&amp;$R$29&amp;"）")</f>
        <v>✓ 問1の非正規計と一致</v>
      </c>
      <c r="C31" s="499"/>
      <c r="D31" s="499"/>
      <c r="E31" s="499"/>
      <c r="F31" s="499"/>
      <c r="G31" s="499"/>
      <c r="H31" s="499"/>
      <c r="I31" s="499"/>
      <c r="J31" s="499"/>
      <c r="K31" s="499"/>
      <c r="L31" s="499"/>
      <c r="M31" s="499"/>
      <c r="N31" s="499"/>
      <c r="O31" s="499"/>
      <c r="P31" s="499"/>
      <c r="Q31" s="499"/>
      <c r="R31" s="499"/>
      <c r="S31" s="499"/>
    </row>
    <row r="33" spans="1:21">
      <c r="A33" s="16"/>
      <c r="B33" s="16"/>
      <c r="C33" s="16"/>
      <c r="D33" s="16"/>
      <c r="E33" s="16"/>
      <c r="F33" s="16"/>
      <c r="G33" s="16"/>
      <c r="H33" s="16"/>
      <c r="I33" s="16"/>
      <c r="J33" s="16"/>
      <c r="K33" s="16"/>
      <c r="L33" s="16"/>
      <c r="M33" s="16"/>
      <c r="N33" s="16"/>
      <c r="O33" s="16"/>
      <c r="P33" s="16"/>
      <c r="Q33" s="16"/>
      <c r="R33" s="16"/>
      <c r="S33" s="16"/>
      <c r="T33" s="16"/>
      <c r="U33" s="16"/>
    </row>
    <row r="34" spans="1:21">
      <c r="U34" s="16"/>
    </row>
    <row r="35" spans="1:21">
      <c r="B35" s="11"/>
      <c r="C35" s="11"/>
      <c r="D35" s="11"/>
      <c r="E35" s="11"/>
      <c r="F35" s="11"/>
      <c r="G35" s="11"/>
      <c r="H35" s="66"/>
      <c r="I35" s="66"/>
      <c r="J35" s="66"/>
      <c r="K35" s="66"/>
      <c r="L35" s="66"/>
      <c r="M35" s="66"/>
      <c r="N35" s="66"/>
      <c r="O35" s="66"/>
      <c r="P35" s="66"/>
      <c r="Q35" s="66"/>
      <c r="R35" s="66"/>
      <c r="S35" s="66"/>
      <c r="U35" s="16"/>
    </row>
    <row r="36" spans="1:21">
      <c r="U36" s="16"/>
    </row>
    <row r="37" spans="1:21">
      <c r="A37" s="16"/>
      <c r="B37" s="16"/>
      <c r="C37" s="16"/>
      <c r="D37" s="16"/>
      <c r="E37" s="16"/>
      <c r="F37" s="16"/>
      <c r="G37" s="16"/>
      <c r="H37" s="16"/>
      <c r="I37" s="16"/>
      <c r="J37" s="16"/>
      <c r="K37" s="16"/>
      <c r="L37" s="16"/>
      <c r="M37" s="16"/>
      <c r="N37" s="16"/>
      <c r="O37" s="16"/>
      <c r="P37" s="16"/>
      <c r="Q37" s="16"/>
      <c r="R37" s="16"/>
      <c r="S37" s="16"/>
      <c r="T37" s="16"/>
      <c r="U37" s="16"/>
    </row>
    <row r="38" spans="1:21">
      <c r="A38" s="16"/>
      <c r="B38" s="16"/>
      <c r="C38" s="16"/>
      <c r="D38" s="16"/>
      <c r="E38" s="16"/>
      <c r="F38" s="16"/>
      <c r="G38" s="16"/>
      <c r="H38" s="16"/>
      <c r="I38" s="16"/>
      <c r="J38" s="16"/>
      <c r="K38" s="16"/>
      <c r="L38" s="16"/>
      <c r="M38" s="16"/>
      <c r="N38" s="16"/>
      <c r="O38" s="16"/>
      <c r="P38" s="16"/>
      <c r="Q38" s="16"/>
      <c r="R38" s="16"/>
      <c r="S38" s="16"/>
      <c r="T38" s="16"/>
      <c r="U38" s="16"/>
    </row>
    <row r="39" spans="1:21">
      <c r="A39" s="16"/>
      <c r="B39" s="16"/>
      <c r="C39" s="16"/>
      <c r="D39" s="16"/>
      <c r="E39" s="16"/>
      <c r="F39" s="16"/>
      <c r="G39" s="16"/>
      <c r="H39" s="16"/>
      <c r="I39" s="16"/>
      <c r="J39" s="16"/>
      <c r="K39" s="16"/>
      <c r="L39" s="16"/>
      <c r="M39" s="16"/>
      <c r="N39" s="16"/>
      <c r="O39" s="16"/>
      <c r="P39" s="16"/>
      <c r="Q39" s="16"/>
      <c r="R39" s="16"/>
      <c r="S39" s="16"/>
      <c r="T39" s="16"/>
      <c r="U39" s="16"/>
    </row>
    <row r="44" spans="1:21" ht="9" customHeight="1"/>
    <row r="59" ht="21.95" customHeight="1"/>
    <row r="61" ht="21.95" customHeight="1"/>
    <row r="63" ht="21.95" customHeight="1"/>
    <row r="67" ht="21.95" customHeight="1"/>
  </sheetData>
  <sheetProtection sheet="1"/>
  <mergeCells count="122">
    <mergeCell ref="R29:S29"/>
    <mergeCell ref="J29:K29"/>
    <mergeCell ref="L29:M29"/>
    <mergeCell ref="N23:O23"/>
    <mergeCell ref="H10:I10"/>
    <mergeCell ref="P23:Q23"/>
    <mergeCell ref="J10:K10"/>
    <mergeCell ref="B11:G11"/>
    <mergeCell ref="L13:M13"/>
    <mergeCell ref="B23:G23"/>
    <mergeCell ref="N25:O25"/>
    <mergeCell ref="P25:Q25"/>
    <mergeCell ref="H24:I24"/>
    <mergeCell ref="J24:K24"/>
    <mergeCell ref="N27:O27"/>
    <mergeCell ref="P27:Q27"/>
    <mergeCell ref="B24:G24"/>
    <mergeCell ref="N26:O26"/>
    <mergeCell ref="P26:Q26"/>
    <mergeCell ref="H26:I26"/>
    <mergeCell ref="N29:O29"/>
    <mergeCell ref="P29:Q29"/>
    <mergeCell ref="H29:I29"/>
    <mergeCell ref="J23:K23"/>
    <mergeCell ref="A1:S1"/>
    <mergeCell ref="P14:Q14"/>
    <mergeCell ref="H14:I14"/>
    <mergeCell ref="J22:K22"/>
    <mergeCell ref="L15:O15"/>
    <mergeCell ref="H9:I9"/>
    <mergeCell ref="L22:M22"/>
    <mergeCell ref="B13:G13"/>
    <mergeCell ref="R9:S9"/>
    <mergeCell ref="L8:M8"/>
    <mergeCell ref="N8:O8"/>
    <mergeCell ref="R21:S22"/>
    <mergeCell ref="P11:Q11"/>
    <mergeCell ref="R11:S11"/>
    <mergeCell ref="B14:G14"/>
    <mergeCell ref="P10:Q10"/>
    <mergeCell ref="B12:G12"/>
    <mergeCell ref="B21:G22"/>
    <mergeCell ref="H22:I22"/>
    <mergeCell ref="R8:S8"/>
    <mergeCell ref="N12:O12"/>
    <mergeCell ref="H11:I11"/>
    <mergeCell ref="J11:K11"/>
    <mergeCell ref="B9:G9"/>
    <mergeCell ref="B26:G26"/>
    <mergeCell ref="H13:I13"/>
    <mergeCell ref="J13:K13"/>
    <mergeCell ref="B28:G28"/>
    <mergeCell ref="P15:Q15"/>
    <mergeCell ref="H15:I15"/>
    <mergeCell ref="N13:O13"/>
    <mergeCell ref="B25:G25"/>
    <mergeCell ref="L27:M27"/>
    <mergeCell ref="L7:M7"/>
    <mergeCell ref="N7:O7"/>
    <mergeCell ref="R15:S15"/>
    <mergeCell ref="R24:S24"/>
    <mergeCell ref="H6:Q6"/>
    <mergeCell ref="P7:Q7"/>
    <mergeCell ref="R13:S13"/>
    <mergeCell ref="B6:G7"/>
    <mergeCell ref="R12:S12"/>
    <mergeCell ref="J15:K15"/>
    <mergeCell ref="R14:S14"/>
    <mergeCell ref="J14:K14"/>
    <mergeCell ref="L14:M14"/>
    <mergeCell ref="N22:O22"/>
    <mergeCell ref="H7:I7"/>
    <mergeCell ref="N14:O14"/>
    <mergeCell ref="L23:M23"/>
    <mergeCell ref="B31:S31"/>
    <mergeCell ref="L11:M11"/>
    <mergeCell ref="J26:K26"/>
    <mergeCell ref="N11:O11"/>
    <mergeCell ref="L26:M26"/>
    <mergeCell ref="B27:G27"/>
    <mergeCell ref="H23:I23"/>
    <mergeCell ref="B8:G8"/>
    <mergeCell ref="L10:M10"/>
    <mergeCell ref="R23:S23"/>
    <mergeCell ref="N10:O10"/>
    <mergeCell ref="P13:Q13"/>
    <mergeCell ref="L12:M12"/>
    <mergeCell ref="R10:S10"/>
    <mergeCell ref="N28:O28"/>
    <mergeCell ref="J9:K9"/>
    <mergeCell ref="H27:I27"/>
    <mergeCell ref="J25:K25"/>
    <mergeCell ref="L25:M25"/>
    <mergeCell ref="P28:Q28"/>
    <mergeCell ref="L9:M9"/>
    <mergeCell ref="R28:S28"/>
    <mergeCell ref="N9:O9"/>
    <mergeCell ref="J27:K27"/>
    <mergeCell ref="B29:G29"/>
    <mergeCell ref="P22:Q22"/>
    <mergeCell ref="J7:K7"/>
    <mergeCell ref="R25:S25"/>
    <mergeCell ref="B10:G10"/>
    <mergeCell ref="P9:Q9"/>
    <mergeCell ref="L24:M24"/>
    <mergeCell ref="N24:O24"/>
    <mergeCell ref="P24:Q24"/>
    <mergeCell ref="R27:S27"/>
    <mergeCell ref="P8:Q8"/>
    <mergeCell ref="H8:I8"/>
    <mergeCell ref="J8:K8"/>
    <mergeCell ref="H28:I28"/>
    <mergeCell ref="H25:I25"/>
    <mergeCell ref="L28:M28"/>
    <mergeCell ref="R26:S26"/>
    <mergeCell ref="P12:Q12"/>
    <mergeCell ref="J28:K28"/>
    <mergeCell ref="H21:Q21"/>
    <mergeCell ref="R6:S7"/>
    <mergeCell ref="H12:I12"/>
    <mergeCell ref="J12:K12"/>
    <mergeCell ref="B16:S16"/>
  </mergeCells>
  <phoneticPr fontId="3"/>
  <conditionalFormatting sqref="A1">
    <cfRule type="expression" dxfId="71" priority="9">
      <formula>W1="NG"</formula>
    </cfRule>
    <cfRule type="expression" dxfId="70" priority="10">
      <formula>W1="OK"</formula>
    </cfRule>
  </conditionalFormatting>
  <conditionalFormatting sqref="B16">
    <cfRule type="expression" dxfId="69" priority="3">
      <formula>LEFT(B16,1)="✓"</formula>
    </cfRule>
    <cfRule type="expression" dxfId="68" priority="4">
      <formula>LEFT(B16,1)="⚠"</formula>
    </cfRule>
  </conditionalFormatting>
  <conditionalFormatting sqref="B31">
    <cfRule type="expression" dxfId="67" priority="1">
      <formula>LEFT(B31,1)="✓"</formula>
    </cfRule>
    <cfRule type="expression" dxfId="66" priority="2">
      <formula>LEFT(B31,1)="⚠"</formula>
    </cfRule>
  </conditionalFormatting>
  <conditionalFormatting sqref="H8:P13 H23:P28">
    <cfRule type="expression" dxfId="65" priority="8">
      <formula>FALSE()</formula>
    </cfRule>
  </conditionalFormatting>
  <pageMargins left="0.55118110236220474" right="0.51181102362204722" top="0.59055118110236227" bottom="0.94488188976377963" header="0.51181102362204722" footer="0.35433070866141742"/>
  <pageSetup paperSize="9" scale="83" firstPageNumber="3" pageOrder="overThenDown" orientation="portrait" useFirstPageNumber="1" r:id="rId1"/>
  <headerFooter scaleWithDoc="0" alignWithMargins="0">
    <oddFooter>&amp;C&amp;"ＭＳ 明朝,標準"&amp;12 -4-</oddFooter>
    <firstFooter>&amp;C３</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67"/>
  <sheetViews>
    <sheetView view="pageBreakPreview" zoomScaleNormal="100" zoomScaleSheetLayoutView="100" workbookViewId="0">
      <selection activeCell="H8" sqref="H8:I8"/>
    </sheetView>
  </sheetViews>
  <sheetFormatPr defaultColWidth="9" defaultRowHeight="13.5"/>
  <cols>
    <col min="1" max="1" width="2" style="1" customWidth="1"/>
    <col min="2" max="2" width="5.125" style="1" customWidth="1"/>
    <col min="3" max="5" width="6.625" style="1" customWidth="1"/>
    <col min="6" max="6" width="9.875" style="1" customWidth="1"/>
    <col min="7" max="7" width="3" style="1" customWidth="1"/>
    <col min="8" max="13" width="8.125" style="1" customWidth="1"/>
    <col min="14" max="14" width="4.125" style="1" customWidth="1"/>
    <col min="15" max="15" width="9" style="1" customWidth="1"/>
    <col min="78" max="78" width="8.5" hidden="1" customWidth="1"/>
    <col min="79" max="16384" width="9" style="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608"/>
      <c r="C1" s="608"/>
      <c r="D1" s="608"/>
      <c r="E1" s="608"/>
      <c r="F1" s="608"/>
      <c r="G1" s="608"/>
      <c r="H1" s="608"/>
      <c r="I1" s="608"/>
      <c r="J1" s="608"/>
      <c r="K1" s="608"/>
      <c r="L1" s="608"/>
      <c r="M1" s="608"/>
      <c r="BZ1" t="str">
        <f>IF(COUNT(H8:H20,J8:J20)&gt;=1,"OK","NG")</f>
        <v>NG</v>
      </c>
    </row>
    <row r="2" spans="1:78" s="307" customFormat="1" ht="9.9499999999999993" customHeight="1">
      <c r="A2" s="308"/>
    </row>
    <row r="3" spans="1:78" ht="24.95" customHeight="1">
      <c r="A3" s="3" t="s">
        <v>116</v>
      </c>
      <c r="B3" s="3"/>
      <c r="C3" s="3"/>
      <c r="D3" s="3"/>
      <c r="E3" s="3"/>
      <c r="F3" s="3"/>
      <c r="G3" s="3"/>
      <c r="H3" s="3"/>
      <c r="I3" s="3"/>
      <c r="J3" s="3"/>
      <c r="K3" s="3"/>
      <c r="L3" s="3"/>
      <c r="M3" s="12"/>
    </row>
    <row r="4" spans="1:78" ht="13.5" customHeight="1">
      <c r="A4" s="69"/>
      <c r="B4" s="3"/>
      <c r="C4" s="69"/>
      <c r="D4" s="69"/>
      <c r="E4" s="69"/>
      <c r="F4" s="69"/>
      <c r="G4" s="69"/>
      <c r="H4" s="69"/>
      <c r="I4" s="69"/>
      <c r="J4" s="69"/>
      <c r="K4" s="69"/>
      <c r="L4" s="69"/>
      <c r="M4" s="69"/>
    </row>
    <row r="5" spans="1:78" ht="29.25" customHeight="1" thickBot="1">
      <c r="M5" s="68" t="s">
        <v>102</v>
      </c>
    </row>
    <row r="6" spans="1:78" ht="21.75" customHeight="1">
      <c r="B6" s="600"/>
      <c r="C6" s="493"/>
      <c r="D6" s="493"/>
      <c r="E6" s="493"/>
      <c r="F6" s="493"/>
      <c r="G6" s="494"/>
      <c r="H6" s="623" t="s">
        <v>90</v>
      </c>
      <c r="I6" s="493"/>
      <c r="J6" s="618" t="s">
        <v>91</v>
      </c>
      <c r="K6" s="619"/>
      <c r="L6" s="556" t="s">
        <v>92</v>
      </c>
      <c r="M6" s="494"/>
    </row>
    <row r="7" spans="1:78" ht="17.25" customHeight="1" thickBot="1">
      <c r="B7" s="495"/>
      <c r="C7" s="473"/>
      <c r="D7" s="473"/>
      <c r="E7" s="473"/>
      <c r="F7" s="473"/>
      <c r="G7" s="496"/>
      <c r="H7" s="495"/>
      <c r="I7" s="473"/>
      <c r="J7" s="620"/>
      <c r="K7" s="621"/>
      <c r="L7" s="622"/>
      <c r="M7" s="496"/>
    </row>
    <row r="8" spans="1:78" ht="28.5" customHeight="1">
      <c r="B8" s="615" t="s">
        <v>117</v>
      </c>
      <c r="C8" s="540"/>
      <c r="D8" s="540"/>
      <c r="E8" s="540"/>
      <c r="F8" s="540"/>
      <c r="G8" s="540"/>
      <c r="H8" s="616"/>
      <c r="I8" s="612"/>
      <c r="J8" s="611"/>
      <c r="K8" s="612"/>
      <c r="L8" s="614" t="str">
        <f t="shared" ref="L8:L22" si="0">IF(AND(H8="",J8=""),"",SUM(H8,J8))</f>
        <v/>
      </c>
      <c r="M8" s="541"/>
      <c r="O8" s="199"/>
    </row>
    <row r="9" spans="1:78" ht="28.5" customHeight="1">
      <c r="B9" s="625" t="s">
        <v>118</v>
      </c>
      <c r="C9" s="484"/>
      <c r="D9" s="484"/>
      <c r="E9" s="484"/>
      <c r="F9" s="484"/>
      <c r="G9" s="484"/>
      <c r="H9" s="624"/>
      <c r="I9" s="575"/>
      <c r="J9" s="613"/>
      <c r="K9" s="575"/>
      <c r="L9" s="626" t="str">
        <f t="shared" si="0"/>
        <v/>
      </c>
      <c r="M9" s="485"/>
    </row>
    <row r="10" spans="1:78" ht="28.5" customHeight="1">
      <c r="B10" s="625" t="s">
        <v>119</v>
      </c>
      <c r="C10" s="484"/>
      <c r="D10" s="484"/>
      <c r="E10" s="484"/>
      <c r="F10" s="484"/>
      <c r="G10" s="484"/>
      <c r="H10" s="624"/>
      <c r="I10" s="575"/>
      <c r="J10" s="613"/>
      <c r="K10" s="575"/>
      <c r="L10" s="626" t="str">
        <f t="shared" si="0"/>
        <v/>
      </c>
      <c r="M10" s="485"/>
    </row>
    <row r="11" spans="1:78" ht="28.5" customHeight="1">
      <c r="B11" s="625" t="s">
        <v>120</v>
      </c>
      <c r="C11" s="484"/>
      <c r="D11" s="484"/>
      <c r="E11" s="484"/>
      <c r="F11" s="484"/>
      <c r="G11" s="484"/>
      <c r="H11" s="624"/>
      <c r="I11" s="575"/>
      <c r="J11" s="613"/>
      <c r="K11" s="575"/>
      <c r="L11" s="626" t="str">
        <f t="shared" si="0"/>
        <v/>
      </c>
      <c r="M11" s="485"/>
    </row>
    <row r="12" spans="1:78" ht="28.5" customHeight="1">
      <c r="B12" s="562" t="s">
        <v>121</v>
      </c>
      <c r="C12" s="484"/>
      <c r="D12" s="484"/>
      <c r="E12" s="484"/>
      <c r="F12" s="484"/>
      <c r="G12" s="484"/>
      <c r="H12" s="624"/>
      <c r="I12" s="575"/>
      <c r="J12" s="613"/>
      <c r="K12" s="575"/>
      <c r="L12" s="626" t="str">
        <f t="shared" si="0"/>
        <v/>
      </c>
      <c r="M12" s="485"/>
    </row>
    <row r="13" spans="1:78" ht="28.5" customHeight="1">
      <c r="B13" s="562" t="s">
        <v>122</v>
      </c>
      <c r="C13" s="484"/>
      <c r="D13" s="484"/>
      <c r="E13" s="484"/>
      <c r="F13" s="484"/>
      <c r="G13" s="484"/>
      <c r="H13" s="624"/>
      <c r="I13" s="575"/>
      <c r="J13" s="613"/>
      <c r="K13" s="575"/>
      <c r="L13" s="626" t="str">
        <f t="shared" si="0"/>
        <v/>
      </c>
      <c r="M13" s="485"/>
    </row>
    <row r="14" spans="1:78" ht="28.5" customHeight="1">
      <c r="B14" s="625" t="s">
        <v>123</v>
      </c>
      <c r="C14" s="484"/>
      <c r="D14" s="484"/>
      <c r="E14" s="484"/>
      <c r="F14" s="484"/>
      <c r="G14" s="484"/>
      <c r="H14" s="624"/>
      <c r="I14" s="575"/>
      <c r="J14" s="613"/>
      <c r="K14" s="575"/>
      <c r="L14" s="626" t="str">
        <f t="shared" si="0"/>
        <v/>
      </c>
      <c r="M14" s="485"/>
      <c r="O14" s="199"/>
    </row>
    <row r="15" spans="1:78" ht="28.5" customHeight="1">
      <c r="B15" s="625" t="s">
        <v>124</v>
      </c>
      <c r="C15" s="484"/>
      <c r="D15" s="484"/>
      <c r="E15" s="484"/>
      <c r="F15" s="484"/>
      <c r="G15" s="484"/>
      <c r="H15" s="624"/>
      <c r="I15" s="575"/>
      <c r="J15" s="613"/>
      <c r="K15" s="575"/>
      <c r="L15" s="626" t="str">
        <f t="shared" si="0"/>
        <v/>
      </c>
      <c r="M15" s="485"/>
      <c r="O15" s="199"/>
    </row>
    <row r="16" spans="1:78" ht="28.5" customHeight="1">
      <c r="B16" s="625" t="s">
        <v>125</v>
      </c>
      <c r="C16" s="484"/>
      <c r="D16" s="484"/>
      <c r="E16" s="484"/>
      <c r="F16" s="484"/>
      <c r="G16" s="484"/>
      <c r="H16" s="624"/>
      <c r="I16" s="575"/>
      <c r="J16" s="613"/>
      <c r="K16" s="575"/>
      <c r="L16" s="626" t="str">
        <f t="shared" si="0"/>
        <v/>
      </c>
      <c r="M16" s="485"/>
      <c r="O16" s="199"/>
    </row>
    <row r="17" spans="1:15" ht="28.5" customHeight="1">
      <c r="B17" s="625" t="s">
        <v>126</v>
      </c>
      <c r="C17" s="484"/>
      <c r="D17" s="484"/>
      <c r="E17" s="484"/>
      <c r="F17" s="484"/>
      <c r="G17" s="484"/>
      <c r="H17" s="624"/>
      <c r="I17" s="575"/>
      <c r="J17" s="613"/>
      <c r="K17" s="575"/>
      <c r="L17" s="626" t="str">
        <f t="shared" si="0"/>
        <v/>
      </c>
      <c r="M17" s="485"/>
    </row>
    <row r="18" spans="1:15" ht="28.5" customHeight="1">
      <c r="B18" s="617" t="s">
        <v>127</v>
      </c>
      <c r="C18" s="484"/>
      <c r="D18" s="484"/>
      <c r="E18" s="484"/>
      <c r="F18" s="484"/>
      <c r="G18" s="485"/>
      <c r="H18" s="624"/>
      <c r="I18" s="575"/>
      <c r="J18" s="613"/>
      <c r="K18" s="575"/>
      <c r="L18" s="626" t="str">
        <f t="shared" si="0"/>
        <v/>
      </c>
      <c r="M18" s="485"/>
    </row>
    <row r="19" spans="1:15" ht="28.5" customHeight="1">
      <c r="B19" s="617" t="s">
        <v>128</v>
      </c>
      <c r="C19" s="484"/>
      <c r="D19" s="484"/>
      <c r="E19" s="484"/>
      <c r="F19" s="484"/>
      <c r="G19" s="485"/>
      <c r="H19" s="624"/>
      <c r="I19" s="575"/>
      <c r="J19" s="613"/>
      <c r="K19" s="575"/>
      <c r="L19" s="626" t="str">
        <f t="shared" si="0"/>
        <v/>
      </c>
      <c r="M19" s="485"/>
    </row>
    <row r="20" spans="1:15" ht="28.5" customHeight="1">
      <c r="B20" s="303" t="s">
        <v>129</v>
      </c>
      <c r="C20" s="629"/>
      <c r="D20" s="630"/>
      <c r="E20" s="630"/>
      <c r="F20" s="630"/>
      <c r="G20" s="304" t="s">
        <v>130</v>
      </c>
      <c r="H20" s="624"/>
      <c r="I20" s="575"/>
      <c r="J20" s="613"/>
      <c r="K20" s="575"/>
      <c r="L20" s="626" t="str">
        <f t="shared" si="0"/>
        <v/>
      </c>
      <c r="M20" s="485"/>
    </row>
    <row r="21" spans="1:15" ht="28.5" customHeight="1">
      <c r="B21" s="303" t="s">
        <v>131</v>
      </c>
      <c r="C21" s="629"/>
      <c r="D21" s="630"/>
      <c r="E21" s="630"/>
      <c r="F21" s="630"/>
      <c r="G21" s="304" t="s">
        <v>130</v>
      </c>
      <c r="H21" s="624"/>
      <c r="I21" s="575"/>
      <c r="J21" s="613"/>
      <c r="K21" s="575"/>
      <c r="L21" s="626" t="str">
        <f t="shared" si="0"/>
        <v/>
      </c>
      <c r="M21" s="485"/>
    </row>
    <row r="22" spans="1:15" ht="28.5" customHeight="1" thickBot="1">
      <c r="B22" s="303" t="s">
        <v>132</v>
      </c>
      <c r="C22" s="629"/>
      <c r="D22" s="630"/>
      <c r="E22" s="630"/>
      <c r="F22" s="630"/>
      <c r="G22" s="304" t="s">
        <v>130</v>
      </c>
      <c r="H22" s="631"/>
      <c r="I22" s="628"/>
      <c r="J22" s="627"/>
      <c r="K22" s="628"/>
      <c r="L22" s="632" t="str">
        <f t="shared" si="0"/>
        <v/>
      </c>
      <c r="M22" s="530"/>
    </row>
    <row r="23" spans="1:15" ht="25.5" customHeight="1">
      <c r="B23" s="13"/>
      <c r="C23" s="13"/>
      <c r="D23" s="13"/>
      <c r="E23" s="13"/>
      <c r="F23" s="13"/>
      <c r="G23" s="13"/>
    </row>
    <row r="28" spans="1:15">
      <c r="A28" s="16"/>
      <c r="B28" s="16"/>
      <c r="C28" s="16"/>
      <c r="D28" s="16"/>
      <c r="E28" s="16"/>
      <c r="F28" s="16"/>
      <c r="G28" s="16"/>
      <c r="H28" s="16"/>
      <c r="I28" s="16"/>
      <c r="J28" s="16"/>
      <c r="K28" s="16"/>
      <c r="L28" s="16"/>
      <c r="M28" s="16"/>
      <c r="N28" s="16"/>
      <c r="O28" s="16"/>
    </row>
    <row r="29" spans="1:15">
      <c r="O29" s="16"/>
    </row>
    <row r="30" spans="1:15">
      <c r="B30" s="11"/>
      <c r="C30" s="11"/>
      <c r="D30" s="11"/>
      <c r="E30" s="11"/>
      <c r="F30" s="11"/>
      <c r="G30" s="11"/>
      <c r="H30" s="66"/>
      <c r="I30" s="66"/>
      <c r="J30" s="66"/>
      <c r="K30" s="66"/>
      <c r="L30" s="66"/>
      <c r="M30" s="66"/>
      <c r="O30" s="16"/>
    </row>
    <row r="31" spans="1:15">
      <c r="O31" s="16"/>
    </row>
    <row r="32" spans="1:15">
      <c r="A32" s="16"/>
      <c r="B32" s="16"/>
      <c r="C32" s="16"/>
      <c r="D32" s="16"/>
      <c r="E32" s="16"/>
      <c r="F32" s="16"/>
      <c r="G32" s="16"/>
      <c r="H32" s="16"/>
      <c r="I32" s="16"/>
      <c r="J32" s="16"/>
      <c r="K32" s="16"/>
      <c r="L32" s="16"/>
      <c r="M32" s="16"/>
      <c r="N32" s="16"/>
      <c r="O32" s="16"/>
    </row>
    <row r="33" spans="1:15">
      <c r="A33" s="16"/>
      <c r="B33" s="16"/>
      <c r="C33" s="16"/>
      <c r="D33" s="16"/>
      <c r="E33" s="16"/>
      <c r="F33" s="16"/>
      <c r="G33" s="16"/>
      <c r="H33" s="16"/>
      <c r="I33" s="16"/>
      <c r="J33" s="16"/>
      <c r="K33" s="16"/>
      <c r="L33" s="16"/>
      <c r="M33" s="16"/>
      <c r="N33" s="16"/>
      <c r="O33" s="16"/>
    </row>
    <row r="34" spans="1:15">
      <c r="A34" s="16"/>
      <c r="B34" s="16"/>
      <c r="C34" s="16"/>
      <c r="D34" s="16"/>
      <c r="E34" s="16"/>
      <c r="F34" s="16"/>
      <c r="G34" s="16"/>
      <c r="H34" s="16"/>
      <c r="I34" s="16"/>
      <c r="J34" s="16"/>
      <c r="K34" s="16"/>
      <c r="L34" s="16"/>
      <c r="M34" s="16"/>
      <c r="N34" s="16"/>
      <c r="O34" s="16"/>
    </row>
    <row r="39" spans="1:15" ht="21.95" customHeight="1"/>
    <row r="66" ht="21.95" customHeight="1"/>
    <row r="67" ht="21.95" customHeight="1"/>
  </sheetData>
  <sheetProtection sheet="1"/>
  <mergeCells count="65">
    <mergeCell ref="H22:I22"/>
    <mergeCell ref="L9:M9"/>
    <mergeCell ref="L22:M22"/>
    <mergeCell ref="C21:F21"/>
    <mergeCell ref="B13:G13"/>
    <mergeCell ref="C20:F20"/>
    <mergeCell ref="B12:G12"/>
    <mergeCell ref="L14:M14"/>
    <mergeCell ref="J17:K17"/>
    <mergeCell ref="B11:G11"/>
    <mergeCell ref="B16:G16"/>
    <mergeCell ref="J16:K16"/>
    <mergeCell ref="J12:K12"/>
    <mergeCell ref="J21:K21"/>
    <mergeCell ref="L20:M20"/>
    <mergeCell ref="L17:M17"/>
    <mergeCell ref="L12:M12"/>
    <mergeCell ref="L21:M21"/>
    <mergeCell ref="J15:K15"/>
    <mergeCell ref="L15:M15"/>
    <mergeCell ref="J11:K11"/>
    <mergeCell ref="L11:M11"/>
    <mergeCell ref="L19:M19"/>
    <mergeCell ref="J22:K22"/>
    <mergeCell ref="H18:I18"/>
    <mergeCell ref="H9:I9"/>
    <mergeCell ref="C22:F22"/>
    <mergeCell ref="J9:K9"/>
    <mergeCell ref="J18:K18"/>
    <mergeCell ref="H21:I21"/>
    <mergeCell ref="H15:I15"/>
    <mergeCell ref="B9:G9"/>
    <mergeCell ref="B18:G18"/>
    <mergeCell ref="H14:I14"/>
    <mergeCell ref="H10:I10"/>
    <mergeCell ref="B15:G15"/>
    <mergeCell ref="B10:G10"/>
    <mergeCell ref="B17:G17"/>
    <mergeCell ref="H12:I12"/>
    <mergeCell ref="H20:I20"/>
    <mergeCell ref="H17:I17"/>
    <mergeCell ref="J20:K20"/>
    <mergeCell ref="L13:M13"/>
    <mergeCell ref="H16:I16"/>
    <mergeCell ref="H19:I19"/>
    <mergeCell ref="H13:I13"/>
    <mergeCell ref="J13:K13"/>
    <mergeCell ref="L18:M18"/>
    <mergeCell ref="L16:M16"/>
    <mergeCell ref="J8:K8"/>
    <mergeCell ref="J14:K14"/>
    <mergeCell ref="A1:M1"/>
    <mergeCell ref="J19:K19"/>
    <mergeCell ref="L8:M8"/>
    <mergeCell ref="J10:K10"/>
    <mergeCell ref="B8:G8"/>
    <mergeCell ref="B6:G7"/>
    <mergeCell ref="H8:I8"/>
    <mergeCell ref="B19:G19"/>
    <mergeCell ref="J6:K7"/>
    <mergeCell ref="L6:M7"/>
    <mergeCell ref="H6:I7"/>
    <mergeCell ref="H11:I11"/>
    <mergeCell ref="B14:G14"/>
    <mergeCell ref="L10:M10"/>
  </mergeCells>
  <phoneticPr fontId="3"/>
  <conditionalFormatting sqref="A1">
    <cfRule type="expression" dxfId="64" priority="11">
      <formula>BZ1="NG"</formula>
    </cfRule>
    <cfRule type="expression" dxfId="63" priority="12">
      <formula>BZ1="OK"</formula>
    </cfRule>
  </conditionalFormatting>
  <conditionalFormatting sqref="H8:H22 J8:J22 C20:C22">
    <cfRule type="expression" dxfId="62" priority="10">
      <formula>FALSE()</formula>
    </cfRule>
  </conditionalFormatting>
  <dataValidations count="1">
    <dataValidation allowBlank="1" showInputMessage="1" showErrorMessage="1" prompt="具体的な名称を記載" sqref="C20:F20 C21:F21 C22:F22" xr:uid="{93B033BA-4C6F-4A3C-AFC9-0230D2AF3800}"/>
  </dataValidations>
  <pageMargins left="0.55118110236220474" right="0.51181102362204722" top="0.59055118110236227" bottom="0.70866141732283472" header="0.51181102362204722" footer="0.35433070866141742"/>
  <pageSetup paperSize="9" scale="97" firstPageNumber="3" pageOrder="overThenDown" orientation="portrait" useFirstPageNumber="1" r:id="rId1"/>
  <headerFooter>
    <oddFooter>&amp;C&amp;"ＭＳ 明朝,標準"&amp;12 -5-</oddFooter>
    <firstFooter>&amp;C３</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82"/>
  <sheetViews>
    <sheetView view="pageBreakPreview" zoomScaleNormal="100" zoomScaleSheetLayoutView="100" workbookViewId="0">
      <selection activeCell="F8" sqref="F8:Q8"/>
    </sheetView>
  </sheetViews>
  <sheetFormatPr defaultColWidth="9" defaultRowHeight="13.5"/>
  <cols>
    <col min="1" max="1" width="2" style="1" customWidth="1"/>
    <col min="2" max="3" width="5.125" style="1" customWidth="1"/>
    <col min="4" max="5" width="13.375" style="1" customWidth="1"/>
    <col min="6" max="6" width="2.5" style="1" customWidth="1"/>
    <col min="7" max="16" width="5.125" style="1" customWidth="1"/>
    <col min="17" max="17" width="6.125" style="1" customWidth="1"/>
    <col min="18" max="18" width="4.125" style="1" customWidth="1"/>
    <col min="19" max="19" width="9" style="1" customWidth="1"/>
    <col min="78" max="78" width="8.5" hidden="1" customWidth="1"/>
    <col min="79" max="16384" width="9" style="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521"/>
      <c r="N1" s="521"/>
      <c r="O1" s="521"/>
      <c r="P1" s="521"/>
      <c r="Q1" s="521"/>
      <c r="BZ1" t="str">
        <f>IF(AND($F$8&lt;&gt;"",OR(LEFT($F$8,2)="2.",COUNT(G16:P26)&gt;=1)),"OK","NG")</f>
        <v>NG</v>
      </c>
    </row>
    <row r="2" spans="1:78" s="307" customFormat="1" ht="9.9499999999999993" customHeight="1">
      <c r="A2" s="308"/>
    </row>
    <row r="3" spans="1:78" ht="24.95" customHeight="1">
      <c r="A3" s="3" t="s">
        <v>133</v>
      </c>
      <c r="B3" s="3"/>
      <c r="C3" s="3"/>
      <c r="D3" s="3"/>
      <c r="E3" s="3"/>
      <c r="F3" s="3"/>
      <c r="G3" s="3"/>
      <c r="H3" s="3"/>
      <c r="I3" s="3"/>
      <c r="J3" s="3"/>
      <c r="K3" s="3"/>
      <c r="L3" s="3"/>
      <c r="M3" s="3"/>
      <c r="N3" s="3"/>
      <c r="O3" s="3"/>
      <c r="P3" s="3"/>
      <c r="Q3" s="12"/>
    </row>
    <row r="4" spans="1:78" ht="13.5" customHeight="1">
      <c r="A4" s="69"/>
      <c r="B4" s="3"/>
      <c r="C4" s="69"/>
      <c r="D4" s="69"/>
      <c r="E4" s="69"/>
      <c r="F4" s="69"/>
      <c r="G4" s="69"/>
      <c r="H4" s="69"/>
      <c r="I4" s="69"/>
      <c r="J4" s="69"/>
      <c r="K4" s="69"/>
      <c r="L4" s="69"/>
      <c r="M4" s="69"/>
      <c r="N4" s="69"/>
      <c r="O4" s="69"/>
      <c r="P4" s="69"/>
      <c r="Q4" s="69"/>
    </row>
    <row r="5" spans="1:78" s="16" customFormat="1" ht="24.95" customHeight="1">
      <c r="A5" s="655"/>
      <c r="B5" s="656"/>
      <c r="C5" s="101"/>
      <c r="D5" s="101"/>
      <c r="E5" s="101"/>
      <c r="F5" s="101"/>
    </row>
    <row r="6" spans="1:78" s="16" customFormat="1" ht="38.25" customHeight="1" thickBot="1">
      <c r="A6" s="24"/>
      <c r="B6" s="657" t="s">
        <v>572</v>
      </c>
      <c r="C6" s="657"/>
      <c r="D6" s="657"/>
      <c r="E6" s="657"/>
      <c r="F6" s="657"/>
      <c r="G6" s="657"/>
      <c r="H6" s="657"/>
      <c r="I6" s="657"/>
      <c r="J6" s="657"/>
      <c r="K6" s="657"/>
      <c r="L6" s="657"/>
      <c r="M6" s="657"/>
      <c r="N6" s="657"/>
      <c r="O6" s="657"/>
      <c r="P6" s="657"/>
      <c r="Q6" s="657"/>
      <c r="R6" s="657"/>
      <c r="S6" s="657"/>
    </row>
    <row r="7" spans="1:78" s="16" customFormat="1" ht="38.1" customHeight="1" thickBot="1">
      <c r="B7" s="658" t="s">
        <v>182</v>
      </c>
      <c r="C7" s="658"/>
      <c r="D7" s="658"/>
      <c r="E7" s="658"/>
      <c r="F7" s="659" t="s">
        <v>35</v>
      </c>
      <c r="G7" s="659"/>
      <c r="H7" s="659"/>
      <c r="I7" s="659"/>
      <c r="J7" s="659"/>
      <c r="K7" s="659"/>
      <c r="L7" s="659"/>
      <c r="M7" s="659"/>
      <c r="N7" s="659"/>
      <c r="O7" s="659"/>
      <c r="P7" s="659"/>
      <c r="Q7" s="659"/>
    </row>
    <row r="8" spans="1:78" s="16" customFormat="1" ht="38.1" customHeight="1" thickBot="1">
      <c r="B8" s="660" t="s">
        <v>183</v>
      </c>
      <c r="C8" s="660"/>
      <c r="D8" s="660"/>
      <c r="E8" s="660"/>
      <c r="F8" s="661"/>
      <c r="G8" s="661"/>
      <c r="H8" s="661"/>
      <c r="I8" s="661"/>
      <c r="J8" s="661"/>
      <c r="K8" s="661"/>
      <c r="L8" s="661"/>
      <c r="M8" s="661"/>
      <c r="N8" s="661"/>
      <c r="O8" s="661"/>
      <c r="P8" s="661"/>
      <c r="Q8" s="661"/>
    </row>
    <row r="9" spans="1:78" ht="18.75" customHeight="1">
      <c r="B9" s="126"/>
      <c r="C9" s="126"/>
      <c r="D9" s="126"/>
      <c r="E9" s="126"/>
      <c r="F9" s="126"/>
      <c r="G9" s="126"/>
      <c r="H9" s="126"/>
      <c r="I9" s="126"/>
      <c r="J9" s="126"/>
      <c r="K9" s="126"/>
      <c r="L9" s="126"/>
      <c r="M9" s="126"/>
      <c r="N9" s="126"/>
      <c r="O9" s="126"/>
      <c r="P9" s="126"/>
      <c r="Q9" s="126"/>
      <c r="R9" s="127"/>
      <c r="S9" s="127"/>
      <c r="T9" s="1"/>
      <c r="U9" s="1"/>
    </row>
    <row r="10" spans="1:78" s="16" customFormat="1" ht="24.95" customHeight="1">
      <c r="A10" s="655"/>
      <c r="B10" s="656"/>
      <c r="C10" s="101"/>
      <c r="D10" s="101"/>
      <c r="E10" s="101"/>
      <c r="F10" s="101"/>
    </row>
    <row r="11" spans="1:78" ht="17.100000000000001" customHeight="1" thickBot="1">
      <c r="N11" s="11"/>
      <c r="Q11" s="68" t="s">
        <v>102</v>
      </c>
    </row>
    <row r="12" spans="1:78" ht="21.75" customHeight="1">
      <c r="B12" s="640"/>
      <c r="C12" s="641"/>
      <c r="D12" s="641"/>
      <c r="E12" s="641"/>
      <c r="F12" s="642"/>
      <c r="G12" s="633" t="s">
        <v>90</v>
      </c>
      <c r="H12" s="586"/>
      <c r="I12" s="586"/>
      <c r="J12" s="586"/>
      <c r="K12" s="592"/>
      <c r="L12" s="638" t="s">
        <v>91</v>
      </c>
      <c r="M12" s="586"/>
      <c r="N12" s="586"/>
      <c r="O12" s="586"/>
      <c r="P12" s="587"/>
      <c r="Q12" s="649" t="s">
        <v>92</v>
      </c>
    </row>
    <row r="13" spans="1:78" ht="53.1" customHeight="1">
      <c r="B13" s="643"/>
      <c r="C13" s="644"/>
      <c r="D13" s="644"/>
      <c r="E13" s="644"/>
      <c r="F13" s="645"/>
      <c r="G13" s="652" t="s">
        <v>134</v>
      </c>
      <c r="H13" s="635" t="s">
        <v>135</v>
      </c>
      <c r="I13" s="635" t="s">
        <v>136</v>
      </c>
      <c r="J13" s="635" t="s">
        <v>137</v>
      </c>
      <c r="K13" s="322" t="s">
        <v>534</v>
      </c>
      <c r="L13" s="652" t="s">
        <v>134</v>
      </c>
      <c r="M13" s="635" t="s">
        <v>135</v>
      </c>
      <c r="N13" s="635" t="s">
        <v>136</v>
      </c>
      <c r="O13" s="635" t="s">
        <v>137</v>
      </c>
      <c r="P13" s="323" t="s">
        <v>534</v>
      </c>
      <c r="Q13" s="650"/>
    </row>
    <row r="14" spans="1:78" ht="159.75" customHeight="1">
      <c r="B14" s="643"/>
      <c r="C14" s="644"/>
      <c r="D14" s="644"/>
      <c r="E14" s="644"/>
      <c r="F14" s="645"/>
      <c r="G14" s="653"/>
      <c r="H14" s="636"/>
      <c r="I14" s="636"/>
      <c r="J14" s="636"/>
      <c r="K14" s="320"/>
      <c r="L14" s="653"/>
      <c r="M14" s="636"/>
      <c r="N14" s="636"/>
      <c r="O14" s="636"/>
      <c r="P14" s="321"/>
      <c r="Q14" s="650"/>
    </row>
    <row r="15" spans="1:78" ht="18" customHeight="1" thickBot="1">
      <c r="B15" s="646"/>
      <c r="C15" s="647"/>
      <c r="D15" s="647"/>
      <c r="E15" s="647"/>
      <c r="F15" s="648"/>
      <c r="G15" s="654"/>
      <c r="H15" s="637"/>
      <c r="I15" s="637"/>
      <c r="J15" s="637"/>
      <c r="K15" s="345" t="s">
        <v>533</v>
      </c>
      <c r="L15" s="654"/>
      <c r="M15" s="637"/>
      <c r="N15" s="637"/>
      <c r="O15" s="637"/>
      <c r="P15" s="346" t="s">
        <v>533</v>
      </c>
      <c r="Q15" s="651"/>
    </row>
    <row r="16" spans="1:78" ht="27.95" customHeight="1">
      <c r="B16" s="639" t="s">
        <v>138</v>
      </c>
      <c r="C16" s="586"/>
      <c r="D16" s="586"/>
      <c r="E16" s="586"/>
      <c r="F16" s="592"/>
      <c r="G16" s="385"/>
      <c r="H16" s="386"/>
      <c r="I16" s="386"/>
      <c r="J16" s="386"/>
      <c r="K16" s="387"/>
      <c r="L16" s="388"/>
      <c r="M16" s="386"/>
      <c r="N16" s="386"/>
      <c r="O16" s="386"/>
      <c r="P16" s="389"/>
      <c r="Q16" s="93" t="str">
        <f t="shared" ref="Q16:Q21" si="0">IF(COUNT(G16:P16)=0,"",SUM(G16:P16))</f>
        <v/>
      </c>
    </row>
    <row r="17" spans="2:17" ht="27.95" customHeight="1">
      <c r="B17" s="617" t="s">
        <v>139</v>
      </c>
      <c r="C17" s="484"/>
      <c r="D17" s="484"/>
      <c r="E17" s="484"/>
      <c r="F17" s="485"/>
      <c r="G17" s="390"/>
      <c r="H17" s="391"/>
      <c r="I17" s="391"/>
      <c r="J17" s="391"/>
      <c r="K17" s="392"/>
      <c r="L17" s="393"/>
      <c r="M17" s="391"/>
      <c r="N17" s="391"/>
      <c r="O17" s="391"/>
      <c r="P17" s="394"/>
      <c r="Q17" s="92" t="str">
        <f t="shared" si="0"/>
        <v/>
      </c>
    </row>
    <row r="18" spans="2:17" ht="27.95" customHeight="1">
      <c r="B18" s="617" t="s">
        <v>140</v>
      </c>
      <c r="C18" s="484"/>
      <c r="D18" s="484"/>
      <c r="E18" s="484"/>
      <c r="F18" s="485"/>
      <c r="G18" s="390"/>
      <c r="H18" s="391"/>
      <c r="I18" s="391"/>
      <c r="J18" s="391"/>
      <c r="K18" s="392"/>
      <c r="L18" s="393"/>
      <c r="M18" s="391"/>
      <c r="N18" s="391"/>
      <c r="O18" s="391"/>
      <c r="P18" s="394"/>
      <c r="Q18" s="92" t="str">
        <f t="shared" si="0"/>
        <v/>
      </c>
    </row>
    <row r="19" spans="2:17" ht="27.95" customHeight="1">
      <c r="B19" s="617" t="s">
        <v>141</v>
      </c>
      <c r="C19" s="484"/>
      <c r="D19" s="484"/>
      <c r="E19" s="484"/>
      <c r="F19" s="485"/>
      <c r="G19" s="390"/>
      <c r="H19" s="391"/>
      <c r="I19" s="391"/>
      <c r="J19" s="391"/>
      <c r="K19" s="392"/>
      <c r="L19" s="393"/>
      <c r="M19" s="391"/>
      <c r="N19" s="391"/>
      <c r="O19" s="391"/>
      <c r="P19" s="394"/>
      <c r="Q19" s="92" t="str">
        <f t="shared" si="0"/>
        <v/>
      </c>
    </row>
    <row r="20" spans="2:17" ht="27.95" customHeight="1">
      <c r="B20" s="617" t="s">
        <v>142</v>
      </c>
      <c r="C20" s="484"/>
      <c r="D20" s="484"/>
      <c r="E20" s="484"/>
      <c r="F20" s="485"/>
      <c r="G20" s="390"/>
      <c r="H20" s="391"/>
      <c r="I20" s="391"/>
      <c r="J20" s="391"/>
      <c r="K20" s="392"/>
      <c r="L20" s="393"/>
      <c r="M20" s="391"/>
      <c r="N20" s="391"/>
      <c r="O20" s="391"/>
      <c r="P20" s="394"/>
      <c r="Q20" s="92" t="str">
        <f t="shared" si="0"/>
        <v/>
      </c>
    </row>
    <row r="21" spans="2:17" ht="27.95" customHeight="1">
      <c r="B21" s="617" t="s">
        <v>143</v>
      </c>
      <c r="C21" s="484"/>
      <c r="D21" s="484"/>
      <c r="E21" s="484"/>
      <c r="F21" s="485"/>
      <c r="G21" s="395"/>
      <c r="H21" s="391"/>
      <c r="I21" s="391"/>
      <c r="J21" s="391"/>
      <c r="K21" s="392"/>
      <c r="L21" s="393"/>
      <c r="M21" s="391"/>
      <c r="N21" s="391"/>
      <c r="O21" s="391"/>
      <c r="P21" s="394"/>
      <c r="Q21" s="92" t="str">
        <f t="shared" si="0"/>
        <v/>
      </c>
    </row>
    <row r="22" spans="2:17" ht="27.95" customHeight="1">
      <c r="B22" s="617" t="s">
        <v>144</v>
      </c>
      <c r="C22" s="484"/>
      <c r="D22" s="484"/>
      <c r="E22" s="484"/>
      <c r="F22" s="485"/>
      <c r="G22" s="395"/>
      <c r="H22" s="391"/>
      <c r="I22" s="391"/>
      <c r="J22" s="391"/>
      <c r="K22" s="392"/>
      <c r="L22" s="393"/>
      <c r="M22" s="391"/>
      <c r="N22" s="391"/>
      <c r="O22" s="391"/>
      <c r="P22" s="394"/>
      <c r="Q22" s="92" t="str">
        <f t="shared" ref="Q22:Q25" si="1">IF(COUNT(G22:P22)=0,"",SUM(G22:P22))</f>
        <v/>
      </c>
    </row>
    <row r="23" spans="2:17" ht="27.95" customHeight="1">
      <c r="B23" s="617" t="s">
        <v>145</v>
      </c>
      <c r="C23" s="484"/>
      <c r="D23" s="484"/>
      <c r="E23" s="484"/>
      <c r="F23" s="485"/>
      <c r="G23" s="395"/>
      <c r="H23" s="391"/>
      <c r="I23" s="391"/>
      <c r="J23" s="391"/>
      <c r="K23" s="392"/>
      <c r="L23" s="393"/>
      <c r="M23" s="391"/>
      <c r="N23" s="391"/>
      <c r="O23" s="391"/>
      <c r="P23" s="394"/>
      <c r="Q23" s="92" t="str">
        <f t="shared" si="1"/>
        <v/>
      </c>
    </row>
    <row r="24" spans="2:17" ht="27.95" customHeight="1">
      <c r="B24" s="617" t="s">
        <v>146</v>
      </c>
      <c r="C24" s="484"/>
      <c r="D24" s="484"/>
      <c r="E24" s="484"/>
      <c r="F24" s="485"/>
      <c r="G24" s="395"/>
      <c r="H24" s="391"/>
      <c r="I24" s="391"/>
      <c r="J24" s="391"/>
      <c r="K24" s="392"/>
      <c r="L24" s="393"/>
      <c r="M24" s="391"/>
      <c r="N24" s="391"/>
      <c r="O24" s="391"/>
      <c r="P24" s="394"/>
      <c r="Q24" s="92" t="str">
        <f t="shared" si="1"/>
        <v/>
      </c>
    </row>
    <row r="25" spans="2:17" ht="27.95" customHeight="1">
      <c r="B25" s="617" t="s">
        <v>147</v>
      </c>
      <c r="C25" s="484"/>
      <c r="D25" s="484"/>
      <c r="E25" s="484"/>
      <c r="F25" s="485"/>
      <c r="G25" s="395"/>
      <c r="H25" s="391"/>
      <c r="I25" s="391"/>
      <c r="J25" s="391"/>
      <c r="K25" s="392"/>
      <c r="L25" s="393"/>
      <c r="M25" s="391"/>
      <c r="N25" s="391"/>
      <c r="O25" s="391"/>
      <c r="P25" s="394"/>
      <c r="Q25" s="92" t="str">
        <f t="shared" si="1"/>
        <v/>
      </c>
    </row>
    <row r="26" spans="2:17" ht="27.95" customHeight="1" thickBot="1">
      <c r="B26" s="278" t="s">
        <v>148</v>
      </c>
      <c r="C26" s="279"/>
      <c r="D26" s="634"/>
      <c r="E26" s="606"/>
      <c r="F26" s="305" t="s">
        <v>130</v>
      </c>
      <c r="G26" s="396"/>
      <c r="H26" s="397"/>
      <c r="I26" s="397"/>
      <c r="J26" s="397"/>
      <c r="K26" s="398"/>
      <c r="L26" s="399"/>
      <c r="M26" s="397"/>
      <c r="N26" s="397"/>
      <c r="O26" s="397"/>
      <c r="P26" s="400"/>
      <c r="Q26" s="94" t="str">
        <f>IF(COUNT(G26:P26)=0,"",SUM(G26:P26))</f>
        <v/>
      </c>
    </row>
    <row r="27" spans="2:17" ht="27.95" customHeight="1" thickTop="1" thickBot="1">
      <c r="B27" s="566" t="s">
        <v>92</v>
      </c>
      <c r="C27" s="553"/>
      <c r="D27" s="553"/>
      <c r="E27" s="553"/>
      <c r="F27" s="554"/>
      <c r="G27" s="288">
        <f t="shared" ref="G27:N27" si="2">SUM(G16:G26)</f>
        <v>0</v>
      </c>
      <c r="H27" s="95">
        <f t="shared" si="2"/>
        <v>0</v>
      </c>
      <c r="I27" s="95">
        <f t="shared" si="2"/>
        <v>0</v>
      </c>
      <c r="J27" s="95">
        <f t="shared" si="2"/>
        <v>0</v>
      </c>
      <c r="K27" s="96">
        <f t="shared" si="2"/>
        <v>0</v>
      </c>
      <c r="L27" s="97">
        <f t="shared" si="2"/>
        <v>0</v>
      </c>
      <c r="M27" s="95">
        <f t="shared" si="2"/>
        <v>0</v>
      </c>
      <c r="N27" s="95">
        <f t="shared" si="2"/>
        <v>0</v>
      </c>
      <c r="O27" s="95">
        <f>SUM(O16:O26)</f>
        <v>0</v>
      </c>
      <c r="P27" s="324">
        <f>SUM(P16:P26)</f>
        <v>0</v>
      </c>
      <c r="Q27" s="98">
        <f>SUM(Q16:Q26)</f>
        <v>0</v>
      </c>
    </row>
    <row r="28" spans="2:17" ht="25.5" customHeight="1">
      <c r="B28" s="13"/>
      <c r="C28" s="13"/>
      <c r="D28" s="13"/>
      <c r="E28" s="13"/>
      <c r="F28" s="13"/>
      <c r="G28" s="13"/>
    </row>
    <row r="29" spans="2:17" ht="25.5" customHeight="1">
      <c r="B29" s="13"/>
      <c r="C29" s="13"/>
      <c r="D29" s="13"/>
      <c r="E29" s="13"/>
      <c r="F29" s="13"/>
      <c r="G29" s="13"/>
    </row>
    <row r="30" spans="2:17" ht="25.5" customHeight="1">
      <c r="B30" s="13"/>
      <c r="C30" s="13"/>
      <c r="D30" s="13"/>
      <c r="E30" s="13"/>
      <c r="F30" s="13"/>
      <c r="G30" s="13"/>
    </row>
    <row r="31" spans="2:17" ht="25.5" customHeight="1">
      <c r="B31" s="13"/>
      <c r="C31" s="13"/>
      <c r="D31" s="13"/>
      <c r="E31" s="13"/>
      <c r="F31" s="13"/>
      <c r="G31" s="13"/>
    </row>
    <row r="32" spans="2:17" ht="25.5" customHeight="1">
      <c r="B32" s="13"/>
      <c r="C32" s="13"/>
      <c r="D32" s="13"/>
      <c r="E32" s="13"/>
      <c r="F32" s="13"/>
      <c r="G32" s="13"/>
    </row>
    <row r="33" spans="1:19" ht="25.5" customHeight="1">
      <c r="B33" s="13"/>
      <c r="C33" s="13"/>
      <c r="D33" s="13"/>
      <c r="E33" s="13"/>
      <c r="F33" s="13"/>
      <c r="G33" s="13"/>
    </row>
    <row r="34" spans="1:19" ht="25.5" customHeight="1">
      <c r="B34" s="13"/>
      <c r="C34" s="13"/>
      <c r="D34" s="13"/>
      <c r="E34" s="13"/>
      <c r="F34" s="13"/>
      <c r="G34" s="13"/>
    </row>
    <row r="35" spans="1:19" ht="25.5" customHeight="1">
      <c r="B35" s="13"/>
      <c r="C35" s="13"/>
      <c r="D35" s="13"/>
      <c r="E35" s="13"/>
      <c r="F35" s="13"/>
      <c r="G35" s="13"/>
    </row>
    <row r="40" spans="1:19">
      <c r="A40" s="16"/>
      <c r="B40" s="16"/>
      <c r="C40" s="16"/>
      <c r="D40" s="16"/>
      <c r="E40" s="16"/>
      <c r="F40" s="16"/>
      <c r="G40" s="16"/>
      <c r="H40" s="16"/>
      <c r="I40" s="16"/>
      <c r="J40" s="16"/>
      <c r="K40" s="16"/>
      <c r="L40" s="16"/>
      <c r="M40" s="16"/>
      <c r="N40" s="16"/>
      <c r="O40" s="16"/>
      <c r="P40" s="16"/>
      <c r="Q40" s="16"/>
      <c r="R40" s="16"/>
      <c r="S40" s="16"/>
    </row>
    <row r="41" spans="1:19">
      <c r="S41" s="16"/>
    </row>
    <row r="42" spans="1:19">
      <c r="B42" s="11"/>
      <c r="C42" s="11"/>
      <c r="D42" s="11"/>
      <c r="E42" s="11"/>
      <c r="F42" s="11"/>
      <c r="G42" s="11"/>
      <c r="H42" s="66"/>
      <c r="I42" s="66"/>
      <c r="J42" s="66"/>
      <c r="K42" s="66"/>
      <c r="L42" s="66"/>
      <c r="M42" s="66"/>
      <c r="N42" s="66"/>
      <c r="O42" s="66"/>
      <c r="P42" s="66"/>
      <c r="Q42" s="66"/>
      <c r="S42" s="16"/>
    </row>
    <row r="43" spans="1:19">
      <c r="S43" s="16"/>
    </row>
    <row r="44" spans="1:19">
      <c r="A44" s="16"/>
      <c r="B44" s="16"/>
      <c r="C44" s="16"/>
      <c r="D44" s="16"/>
      <c r="E44" s="16"/>
      <c r="F44" s="16"/>
      <c r="G44" s="16"/>
      <c r="H44" s="16"/>
      <c r="I44" s="16"/>
      <c r="J44" s="16"/>
      <c r="K44" s="16"/>
      <c r="L44" s="16"/>
      <c r="M44" s="16"/>
      <c r="N44" s="16"/>
      <c r="O44" s="16"/>
      <c r="P44" s="16"/>
      <c r="Q44" s="16"/>
      <c r="R44" s="16"/>
      <c r="S44" s="16"/>
    </row>
    <row r="45" spans="1:19">
      <c r="A45" s="16"/>
      <c r="B45" s="16"/>
      <c r="C45" s="16"/>
      <c r="D45" s="16"/>
      <c r="E45" s="16"/>
      <c r="F45" s="16"/>
      <c r="G45" s="16"/>
      <c r="H45" s="16"/>
      <c r="I45" s="16"/>
      <c r="J45" s="16"/>
      <c r="K45" s="16"/>
      <c r="L45" s="16"/>
      <c r="M45" s="16"/>
      <c r="N45" s="16"/>
      <c r="O45" s="16"/>
      <c r="P45" s="16"/>
      <c r="Q45" s="16"/>
      <c r="R45" s="16"/>
      <c r="S45" s="16"/>
    </row>
    <row r="46" spans="1:19">
      <c r="A46" s="16"/>
      <c r="B46" s="16"/>
      <c r="C46" s="16"/>
      <c r="D46" s="16"/>
      <c r="E46" s="16"/>
      <c r="F46" s="16"/>
      <c r="G46" s="16"/>
      <c r="H46" s="16"/>
      <c r="I46" s="16"/>
      <c r="J46" s="16"/>
      <c r="K46" s="16"/>
      <c r="L46" s="16"/>
      <c r="M46" s="16"/>
      <c r="N46" s="16"/>
      <c r="O46" s="16"/>
      <c r="P46" s="16"/>
      <c r="Q46" s="16"/>
      <c r="R46" s="16"/>
      <c r="S46" s="16"/>
    </row>
    <row r="51" ht="21.95" customHeight="1"/>
    <row r="78" ht="21.95" customHeight="1"/>
    <row r="82" ht="21.95" customHeight="1"/>
  </sheetData>
  <sheetProtection sheet="1" objects="1" scenarios="1"/>
  <mergeCells count="32">
    <mergeCell ref="A10:B10"/>
    <mergeCell ref="A5:B5"/>
    <mergeCell ref="B6:S6"/>
    <mergeCell ref="B7:E7"/>
    <mergeCell ref="F7:Q7"/>
    <mergeCell ref="B8:E8"/>
    <mergeCell ref="F8:Q8"/>
    <mergeCell ref="O13:O15"/>
    <mergeCell ref="A1:Q1"/>
    <mergeCell ref="L12:P12"/>
    <mergeCell ref="B17:F17"/>
    <mergeCell ref="B22:F22"/>
    <mergeCell ref="B16:F16"/>
    <mergeCell ref="B18:F18"/>
    <mergeCell ref="B12:F15"/>
    <mergeCell ref="Q12:Q15"/>
    <mergeCell ref="G13:G15"/>
    <mergeCell ref="H13:H15"/>
    <mergeCell ref="I13:I15"/>
    <mergeCell ref="J13:J15"/>
    <mergeCell ref="L13:L15"/>
    <mergeCell ref="M13:M15"/>
    <mergeCell ref="N13:N15"/>
    <mergeCell ref="B27:F27"/>
    <mergeCell ref="B23:F23"/>
    <mergeCell ref="G12:K12"/>
    <mergeCell ref="D26:E26"/>
    <mergeCell ref="B19:F19"/>
    <mergeCell ref="B25:F25"/>
    <mergeCell ref="B20:F20"/>
    <mergeCell ref="B21:F21"/>
    <mergeCell ref="B24:F24"/>
  </mergeCells>
  <phoneticPr fontId="3"/>
  <conditionalFormatting sqref="A1">
    <cfRule type="expression" dxfId="61" priority="102">
      <formula>BZ1="NG"</formula>
    </cfRule>
    <cfRule type="expression" dxfId="60" priority="103">
      <formula>BZ1="OK"</formula>
    </cfRule>
  </conditionalFormatting>
  <conditionalFormatting sqref="F8">
    <cfRule type="expression" dxfId="59" priority="1">
      <formula>FALSE()</formula>
    </cfRule>
  </conditionalFormatting>
  <conditionalFormatting sqref="G16:P26">
    <cfRule type="expression" dxfId="58" priority="104">
      <formula>LEFT($F$8,2)="1."</formula>
    </cfRule>
  </conditionalFormatting>
  <conditionalFormatting sqref="K14 P14 G16:P26 D26">
    <cfRule type="expression" dxfId="57" priority="101">
      <formula>FALSE()</formula>
    </cfRule>
  </conditionalFormatting>
  <dataValidations count="2">
    <dataValidation allowBlank="1" showInputMessage="1" showErrorMessage="1" prompt="具体的な名称を記載" sqref="K14 P14 D26:E26" xr:uid="{E9ED0E79-9F30-471A-B7CB-1A448E0527B1}"/>
    <dataValidation type="list" allowBlank="1" showInputMessage="1" showErrorMessage="1" sqref="F8" xr:uid="{E3A58F8B-4ED2-C344-9C65-2F14EA5FD642}">
      <formula1>"1.　  該当者いる,2.　  該当者いない"</formula1>
    </dataValidation>
  </dataValidations>
  <pageMargins left="0.55118110236220474" right="0.51181102362204722" top="0.59055118110236227" bottom="0.70866141732283472" header="0.51181102362204722" footer="0.35433070866141742"/>
  <pageSetup paperSize="9" scale="58" firstPageNumber="3" pageOrder="overThenDown" orientation="portrait" useFirstPageNumber="1" r:id="rId1"/>
  <headerFooter>
    <oddFooter>&amp;C&amp;"ＭＳ 明朝,標準"&amp;12 -6-</oddFooter>
    <firstFooter>&amp;C３</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34"/>
  <sheetViews>
    <sheetView view="pageBreakPreview" zoomScaleNormal="100" zoomScaleSheetLayoutView="100" workbookViewId="0">
      <selection activeCell="I14" sqref="I14:L14"/>
    </sheetView>
  </sheetViews>
  <sheetFormatPr defaultColWidth="8.875" defaultRowHeight="13.5"/>
  <cols>
    <col min="1" max="1" width="2" style="1" customWidth="1"/>
    <col min="2" max="2" width="3.625" style="1" customWidth="1"/>
    <col min="3" max="7" width="4.625" style="1" customWidth="1"/>
    <col min="8" max="8" width="16.5" style="1" customWidth="1"/>
    <col min="9" max="12" width="9.125" style="1" customWidth="1"/>
    <col min="13" max="36" width="4.5" style="1" customWidth="1"/>
    <col min="37" max="37" width="2.375" style="1" customWidth="1"/>
    <col min="38" max="77" width="8.625" style="1" customWidth="1"/>
    <col min="78" max="78" width="8.625" style="1" hidden="1" customWidth="1"/>
    <col min="79" max="272" width="8.625" style="1" customWidth="1"/>
    <col min="273" max="281" width="4.5" style="1" customWidth="1"/>
    <col min="282" max="282" width="6.125" style="1" customWidth="1"/>
    <col min="283" max="283" width="4.5" style="1" customWidth="1"/>
    <col min="284" max="284" width="5.875" style="1" customWidth="1"/>
    <col min="285" max="292" width="4.5" style="1" customWidth="1"/>
    <col min="293" max="293" width="2.375" style="1" customWidth="1"/>
    <col min="294" max="528" width="8.625" style="1" customWidth="1"/>
    <col min="529" max="537" width="4.5" style="1" customWidth="1"/>
    <col min="538" max="538" width="6.125" style="1" customWidth="1"/>
    <col min="539" max="539" width="4.5" style="1" customWidth="1"/>
    <col min="540" max="540" width="5.875" style="1" customWidth="1"/>
    <col min="541" max="548" width="4.5" style="1" customWidth="1"/>
    <col min="549" max="549" width="2.375" style="1" customWidth="1"/>
    <col min="550" max="784" width="8.625" style="1" customWidth="1"/>
    <col min="785" max="793" width="4.5" style="1" customWidth="1"/>
    <col min="794" max="794" width="6.125" style="1" customWidth="1"/>
    <col min="795" max="795" width="4.5" style="1" customWidth="1"/>
    <col min="796" max="796" width="5.875" style="1" customWidth="1"/>
    <col min="797" max="804" width="4.5" style="1" customWidth="1"/>
    <col min="805" max="805" width="2.375" style="1" customWidth="1"/>
    <col min="806" max="1040" width="8.625" style="1" customWidth="1"/>
    <col min="1041" max="1049" width="4.5" style="1" customWidth="1"/>
    <col min="1050" max="1050" width="6.125" style="1" customWidth="1"/>
    <col min="1051" max="1051" width="4.5" style="1" customWidth="1"/>
    <col min="1052" max="1052" width="5.875" style="1" customWidth="1"/>
    <col min="1053" max="1060" width="4.5" style="1" customWidth="1"/>
    <col min="1061" max="1061" width="2.375" style="1" customWidth="1"/>
    <col min="1062" max="1296" width="8.625" style="1" customWidth="1"/>
    <col min="1297" max="1305" width="4.5" style="1" customWidth="1"/>
    <col min="1306" max="1306" width="6.125" style="1" customWidth="1"/>
    <col min="1307" max="1307" width="4.5" style="1" customWidth="1"/>
    <col min="1308" max="1308" width="5.875" style="1" customWidth="1"/>
    <col min="1309" max="1316" width="4.5" style="1" customWidth="1"/>
    <col min="1317" max="1317" width="2.375" style="1" customWidth="1"/>
    <col min="1318" max="1552" width="8.625" style="1" customWidth="1"/>
    <col min="1553" max="1561" width="4.5" style="1" customWidth="1"/>
    <col min="1562" max="1562" width="6.125" style="1" customWidth="1"/>
    <col min="1563" max="1563" width="4.5" style="1" customWidth="1"/>
    <col min="1564" max="1564" width="5.875" style="1" customWidth="1"/>
    <col min="1565" max="1572" width="4.5" style="1" customWidth="1"/>
    <col min="1573" max="1573" width="2.375" style="1" customWidth="1"/>
    <col min="1574" max="1808" width="8.625" style="1" customWidth="1"/>
    <col min="1809" max="1817" width="4.5" style="1" customWidth="1"/>
    <col min="1818" max="1818" width="6.125" style="1" customWidth="1"/>
    <col min="1819" max="1819" width="4.5" style="1" customWidth="1"/>
    <col min="1820" max="1820" width="5.875" style="1" customWidth="1"/>
    <col min="1821" max="1828" width="4.5" style="1" customWidth="1"/>
    <col min="1829" max="1829" width="2.375" style="1" customWidth="1"/>
    <col min="1830" max="2064" width="8.625" style="1" customWidth="1"/>
    <col min="2065" max="2073" width="4.5" style="1" customWidth="1"/>
    <col min="2074" max="2074" width="6.125" style="1" customWidth="1"/>
    <col min="2075" max="2075" width="4.5" style="1" customWidth="1"/>
    <col min="2076" max="2076" width="5.875" style="1" customWidth="1"/>
    <col min="2077" max="2084" width="4.5" style="1" customWidth="1"/>
    <col min="2085" max="2085" width="2.375" style="1" customWidth="1"/>
    <col min="2086" max="2320" width="8.625" style="1" customWidth="1"/>
    <col min="2321" max="2329" width="4.5" style="1" customWidth="1"/>
    <col min="2330" max="2330" width="6.125" style="1" customWidth="1"/>
    <col min="2331" max="2331" width="4.5" style="1" customWidth="1"/>
    <col min="2332" max="2332" width="5.875" style="1" customWidth="1"/>
    <col min="2333" max="2340" width="4.5" style="1" customWidth="1"/>
    <col min="2341" max="2341" width="2.375" style="1" customWidth="1"/>
    <col min="2342" max="2576" width="8.625" style="1" customWidth="1"/>
    <col min="2577" max="2585" width="4.5" style="1" customWidth="1"/>
    <col min="2586" max="2586" width="6.125" style="1" customWidth="1"/>
    <col min="2587" max="2587" width="4.5" style="1" customWidth="1"/>
    <col min="2588" max="2588" width="5.875" style="1" customWidth="1"/>
    <col min="2589" max="2596" width="4.5" style="1" customWidth="1"/>
    <col min="2597" max="2597" width="2.375" style="1" customWidth="1"/>
    <col min="2598" max="2832" width="8.625" style="1" customWidth="1"/>
    <col min="2833" max="2841" width="4.5" style="1" customWidth="1"/>
    <col min="2842" max="2842" width="6.125" style="1" customWidth="1"/>
    <col min="2843" max="2843" width="4.5" style="1" customWidth="1"/>
    <col min="2844" max="2844" width="5.875" style="1" customWidth="1"/>
    <col min="2845" max="2852" width="4.5" style="1" customWidth="1"/>
    <col min="2853" max="2853" width="2.375" style="1" customWidth="1"/>
    <col min="2854" max="3088" width="8.625" style="1" customWidth="1"/>
    <col min="3089" max="3097" width="4.5" style="1" customWidth="1"/>
    <col min="3098" max="3098" width="6.125" style="1" customWidth="1"/>
    <col min="3099" max="3099" width="4.5" style="1" customWidth="1"/>
    <col min="3100" max="3100" width="5.875" style="1" customWidth="1"/>
    <col min="3101" max="3108" width="4.5" style="1" customWidth="1"/>
    <col min="3109" max="3109" width="2.375" style="1" customWidth="1"/>
    <col min="3110" max="3344" width="8.625" style="1" customWidth="1"/>
    <col min="3345" max="3353" width="4.5" style="1" customWidth="1"/>
    <col min="3354" max="3354" width="6.125" style="1" customWidth="1"/>
    <col min="3355" max="3355" width="4.5" style="1" customWidth="1"/>
    <col min="3356" max="3356" width="5.875" style="1" customWidth="1"/>
    <col min="3357" max="3364" width="4.5" style="1" customWidth="1"/>
    <col min="3365" max="3365" width="2.375" style="1" customWidth="1"/>
    <col min="3366" max="3600" width="8.625" style="1" customWidth="1"/>
    <col min="3601" max="3609" width="4.5" style="1" customWidth="1"/>
    <col min="3610" max="3610" width="6.125" style="1" customWidth="1"/>
    <col min="3611" max="3611" width="4.5" style="1" customWidth="1"/>
    <col min="3612" max="3612" width="5.875" style="1" customWidth="1"/>
    <col min="3613" max="3620" width="4.5" style="1" customWidth="1"/>
    <col min="3621" max="3621" width="2.375" style="1" customWidth="1"/>
    <col min="3622" max="3856" width="8.625" style="1" customWidth="1"/>
    <col min="3857" max="3865" width="4.5" style="1" customWidth="1"/>
    <col min="3866" max="3866" width="6.125" style="1" customWidth="1"/>
    <col min="3867" max="3867" width="4.5" style="1" customWidth="1"/>
    <col min="3868" max="3868" width="5.875" style="1" customWidth="1"/>
    <col min="3869" max="3876" width="4.5" style="1" customWidth="1"/>
    <col min="3877" max="3877" width="2.375" style="1" customWidth="1"/>
    <col min="3878" max="4112" width="8.625" style="1" customWidth="1"/>
    <col min="4113" max="4121" width="4.5" style="1" customWidth="1"/>
    <col min="4122" max="4122" width="6.125" style="1" customWidth="1"/>
    <col min="4123" max="4123" width="4.5" style="1" customWidth="1"/>
    <col min="4124" max="4124" width="5.875" style="1" customWidth="1"/>
    <col min="4125" max="4132" width="4.5" style="1" customWidth="1"/>
    <col min="4133" max="4133" width="2.375" style="1" customWidth="1"/>
    <col min="4134" max="4368" width="8.625" style="1" customWidth="1"/>
    <col min="4369" max="4377" width="4.5" style="1" customWidth="1"/>
    <col min="4378" max="4378" width="6.125" style="1" customWidth="1"/>
    <col min="4379" max="4379" width="4.5" style="1" customWidth="1"/>
    <col min="4380" max="4380" width="5.875" style="1" customWidth="1"/>
    <col min="4381" max="4388" width="4.5" style="1" customWidth="1"/>
    <col min="4389" max="4389" width="2.375" style="1" customWidth="1"/>
    <col min="4390" max="4624" width="8.625" style="1" customWidth="1"/>
    <col min="4625" max="4633" width="4.5" style="1" customWidth="1"/>
    <col min="4634" max="4634" width="6.125" style="1" customWidth="1"/>
    <col min="4635" max="4635" width="4.5" style="1" customWidth="1"/>
    <col min="4636" max="4636" width="5.875" style="1" customWidth="1"/>
    <col min="4637" max="4644" width="4.5" style="1" customWidth="1"/>
    <col min="4645" max="4645" width="2.375" style="1" customWidth="1"/>
    <col min="4646" max="4880" width="8.625" style="1" customWidth="1"/>
    <col min="4881" max="4889" width="4.5" style="1" customWidth="1"/>
    <col min="4890" max="4890" width="6.125" style="1" customWidth="1"/>
    <col min="4891" max="4891" width="4.5" style="1" customWidth="1"/>
    <col min="4892" max="4892" width="5.875" style="1" customWidth="1"/>
    <col min="4893" max="4900" width="4.5" style="1" customWidth="1"/>
    <col min="4901" max="4901" width="2.375" style="1" customWidth="1"/>
    <col min="4902" max="5136" width="8.625" style="1" customWidth="1"/>
    <col min="5137" max="5145" width="4.5" style="1" customWidth="1"/>
    <col min="5146" max="5146" width="6.125" style="1" customWidth="1"/>
    <col min="5147" max="5147" width="4.5" style="1" customWidth="1"/>
    <col min="5148" max="5148" width="5.875" style="1" customWidth="1"/>
    <col min="5149" max="5156" width="4.5" style="1" customWidth="1"/>
    <col min="5157" max="5157" width="2.375" style="1" customWidth="1"/>
    <col min="5158" max="5392" width="8.625" style="1" customWidth="1"/>
    <col min="5393" max="5401" width="4.5" style="1" customWidth="1"/>
    <col min="5402" max="5402" width="6.125" style="1" customWidth="1"/>
    <col min="5403" max="5403" width="4.5" style="1" customWidth="1"/>
    <col min="5404" max="5404" width="5.875" style="1" customWidth="1"/>
    <col min="5405" max="5412" width="4.5" style="1" customWidth="1"/>
    <col min="5413" max="5413" width="2.375" style="1" customWidth="1"/>
    <col min="5414" max="5648" width="8.625" style="1" customWidth="1"/>
    <col min="5649" max="5657" width="4.5" style="1" customWidth="1"/>
    <col min="5658" max="5658" width="6.125" style="1" customWidth="1"/>
    <col min="5659" max="5659" width="4.5" style="1" customWidth="1"/>
    <col min="5660" max="5660" width="5.875" style="1" customWidth="1"/>
    <col min="5661" max="5668" width="4.5" style="1" customWidth="1"/>
    <col min="5669" max="5669" width="2.375" style="1" customWidth="1"/>
    <col min="5670" max="5904" width="8.625" style="1" customWidth="1"/>
    <col min="5905" max="5913" width="4.5" style="1" customWidth="1"/>
    <col min="5914" max="5914" width="6.125" style="1" customWidth="1"/>
    <col min="5915" max="5915" width="4.5" style="1" customWidth="1"/>
    <col min="5916" max="5916" width="5.875" style="1" customWidth="1"/>
    <col min="5917" max="5924" width="4.5" style="1" customWidth="1"/>
    <col min="5925" max="5925" width="2.375" style="1" customWidth="1"/>
    <col min="5926" max="6160" width="8.625" style="1" customWidth="1"/>
    <col min="6161" max="6169" width="4.5" style="1" customWidth="1"/>
    <col min="6170" max="6170" width="6.125" style="1" customWidth="1"/>
    <col min="6171" max="6171" width="4.5" style="1" customWidth="1"/>
    <col min="6172" max="6172" width="5.875" style="1" customWidth="1"/>
    <col min="6173" max="6180" width="4.5" style="1" customWidth="1"/>
    <col min="6181" max="6181" width="2.375" style="1" customWidth="1"/>
    <col min="6182" max="6416" width="8.625" style="1" customWidth="1"/>
    <col min="6417" max="6425" width="4.5" style="1" customWidth="1"/>
    <col min="6426" max="6426" width="6.125" style="1" customWidth="1"/>
    <col min="6427" max="6427" width="4.5" style="1" customWidth="1"/>
    <col min="6428" max="6428" width="5.875" style="1" customWidth="1"/>
    <col min="6429" max="6436" width="4.5" style="1" customWidth="1"/>
    <col min="6437" max="6437" width="2.375" style="1" customWidth="1"/>
    <col min="6438" max="6672" width="8.625" style="1" customWidth="1"/>
    <col min="6673" max="6681" width="4.5" style="1" customWidth="1"/>
    <col min="6682" max="6682" width="6.125" style="1" customWidth="1"/>
    <col min="6683" max="6683" width="4.5" style="1" customWidth="1"/>
    <col min="6684" max="6684" width="5.875" style="1" customWidth="1"/>
    <col min="6685" max="6692" width="4.5" style="1" customWidth="1"/>
    <col min="6693" max="6693" width="2.375" style="1" customWidth="1"/>
    <col min="6694" max="6928" width="8.625" style="1" customWidth="1"/>
    <col min="6929" max="6937" width="4.5" style="1" customWidth="1"/>
    <col min="6938" max="6938" width="6.125" style="1" customWidth="1"/>
    <col min="6939" max="6939" width="4.5" style="1" customWidth="1"/>
    <col min="6940" max="6940" width="5.875" style="1" customWidth="1"/>
    <col min="6941" max="6948" width="4.5" style="1" customWidth="1"/>
    <col min="6949" max="6949" width="2.375" style="1" customWidth="1"/>
    <col min="6950" max="7184" width="8.625" style="1" customWidth="1"/>
    <col min="7185" max="7193" width="4.5" style="1" customWidth="1"/>
    <col min="7194" max="7194" width="6.125" style="1" customWidth="1"/>
    <col min="7195" max="7195" width="4.5" style="1" customWidth="1"/>
    <col min="7196" max="7196" width="5.875" style="1" customWidth="1"/>
    <col min="7197" max="7204" width="4.5" style="1" customWidth="1"/>
    <col min="7205" max="7205" width="2.375" style="1" customWidth="1"/>
    <col min="7206" max="7440" width="8.625" style="1" customWidth="1"/>
    <col min="7441" max="7449" width="4.5" style="1" customWidth="1"/>
    <col min="7450" max="7450" width="6.125" style="1" customWidth="1"/>
    <col min="7451" max="7451" width="4.5" style="1" customWidth="1"/>
    <col min="7452" max="7452" width="5.875" style="1" customWidth="1"/>
    <col min="7453" max="7460" width="4.5" style="1" customWidth="1"/>
    <col min="7461" max="7461" width="2.375" style="1" customWidth="1"/>
    <col min="7462" max="7696" width="8.625" style="1" customWidth="1"/>
    <col min="7697" max="7705" width="4.5" style="1" customWidth="1"/>
    <col min="7706" max="7706" width="6.125" style="1" customWidth="1"/>
    <col min="7707" max="7707" width="4.5" style="1" customWidth="1"/>
    <col min="7708" max="7708" width="5.875" style="1" customWidth="1"/>
    <col min="7709" max="7716" width="4.5" style="1" customWidth="1"/>
    <col min="7717" max="7717" width="2.375" style="1" customWidth="1"/>
    <col min="7718" max="7952" width="8.625" style="1" customWidth="1"/>
    <col min="7953" max="7961" width="4.5" style="1" customWidth="1"/>
    <col min="7962" max="7962" width="6.125" style="1" customWidth="1"/>
    <col min="7963" max="7963" width="4.5" style="1" customWidth="1"/>
    <col min="7964" max="7964" width="5.875" style="1" customWidth="1"/>
    <col min="7965" max="7972" width="4.5" style="1" customWidth="1"/>
    <col min="7973" max="7973" width="2.375" style="1" customWidth="1"/>
    <col min="7974" max="8208" width="8.625" style="1" customWidth="1"/>
    <col min="8209" max="8217" width="4.5" style="1" customWidth="1"/>
    <col min="8218" max="8218" width="6.125" style="1" customWidth="1"/>
    <col min="8219" max="8219" width="4.5" style="1" customWidth="1"/>
    <col min="8220" max="8220" width="5.875" style="1" customWidth="1"/>
    <col min="8221" max="8228" width="4.5" style="1" customWidth="1"/>
    <col min="8229" max="8229" width="2.375" style="1" customWidth="1"/>
    <col min="8230" max="8464" width="8.625" style="1" customWidth="1"/>
    <col min="8465" max="8473" width="4.5" style="1" customWidth="1"/>
    <col min="8474" max="8474" width="6.125" style="1" customWidth="1"/>
    <col min="8475" max="8475" width="4.5" style="1" customWidth="1"/>
    <col min="8476" max="8476" width="5.875" style="1" customWidth="1"/>
    <col min="8477" max="8484" width="4.5" style="1" customWidth="1"/>
    <col min="8485" max="8485" width="2.375" style="1" customWidth="1"/>
    <col min="8486" max="8720" width="8.625" style="1" customWidth="1"/>
    <col min="8721" max="8729" width="4.5" style="1" customWidth="1"/>
    <col min="8730" max="8730" width="6.125" style="1" customWidth="1"/>
    <col min="8731" max="8731" width="4.5" style="1" customWidth="1"/>
    <col min="8732" max="8732" width="5.875" style="1" customWidth="1"/>
    <col min="8733" max="8740" width="4.5" style="1" customWidth="1"/>
    <col min="8741" max="8741" width="2.375" style="1" customWidth="1"/>
    <col min="8742" max="8976" width="8.625" style="1" customWidth="1"/>
    <col min="8977" max="8985" width="4.5" style="1" customWidth="1"/>
    <col min="8986" max="8986" width="6.125" style="1" customWidth="1"/>
    <col min="8987" max="8987" width="4.5" style="1" customWidth="1"/>
    <col min="8988" max="8988" width="5.875" style="1" customWidth="1"/>
    <col min="8989" max="8996" width="4.5" style="1" customWidth="1"/>
    <col min="8997" max="8997" width="2.375" style="1" customWidth="1"/>
    <col min="8998" max="9232" width="8.625" style="1" customWidth="1"/>
    <col min="9233" max="9241" width="4.5" style="1" customWidth="1"/>
    <col min="9242" max="9242" width="6.125" style="1" customWidth="1"/>
    <col min="9243" max="9243" width="4.5" style="1" customWidth="1"/>
    <col min="9244" max="9244" width="5.875" style="1" customWidth="1"/>
    <col min="9245" max="9252" width="4.5" style="1" customWidth="1"/>
    <col min="9253" max="9253" width="2.375" style="1" customWidth="1"/>
    <col min="9254" max="9488" width="8.625" style="1" customWidth="1"/>
    <col min="9489" max="9497" width="4.5" style="1" customWidth="1"/>
    <col min="9498" max="9498" width="6.125" style="1" customWidth="1"/>
    <col min="9499" max="9499" width="4.5" style="1" customWidth="1"/>
    <col min="9500" max="9500" width="5.875" style="1" customWidth="1"/>
    <col min="9501" max="9508" width="4.5" style="1" customWidth="1"/>
    <col min="9509" max="9509" width="2.375" style="1" customWidth="1"/>
    <col min="9510" max="9744" width="8.625" style="1" customWidth="1"/>
    <col min="9745" max="9753" width="4.5" style="1" customWidth="1"/>
    <col min="9754" max="9754" width="6.125" style="1" customWidth="1"/>
    <col min="9755" max="9755" width="4.5" style="1" customWidth="1"/>
    <col min="9756" max="9756" width="5.875" style="1" customWidth="1"/>
    <col min="9757" max="9764" width="4.5" style="1" customWidth="1"/>
    <col min="9765" max="9765" width="2.375" style="1" customWidth="1"/>
    <col min="9766" max="10000" width="8.625" style="1" customWidth="1"/>
    <col min="10001" max="10009" width="4.5" style="1" customWidth="1"/>
    <col min="10010" max="10010" width="6.125" style="1" customWidth="1"/>
    <col min="10011" max="10011" width="4.5" style="1" customWidth="1"/>
    <col min="10012" max="10012" width="5.875" style="1" customWidth="1"/>
    <col min="10013" max="10020" width="4.5" style="1" customWidth="1"/>
    <col min="10021" max="10021" width="2.375" style="1" customWidth="1"/>
    <col min="10022" max="10256" width="8.625" style="1" customWidth="1"/>
    <col min="10257" max="10265" width="4.5" style="1" customWidth="1"/>
    <col min="10266" max="10266" width="6.125" style="1" customWidth="1"/>
    <col min="10267" max="10267" width="4.5" style="1" customWidth="1"/>
    <col min="10268" max="10268" width="5.875" style="1" customWidth="1"/>
    <col min="10269" max="10276" width="4.5" style="1" customWidth="1"/>
    <col min="10277" max="10277" width="2.375" style="1" customWidth="1"/>
    <col min="10278" max="10512" width="8.625" style="1" customWidth="1"/>
    <col min="10513" max="10521" width="4.5" style="1" customWidth="1"/>
    <col min="10522" max="10522" width="6.125" style="1" customWidth="1"/>
    <col min="10523" max="10523" width="4.5" style="1" customWidth="1"/>
    <col min="10524" max="10524" width="5.875" style="1" customWidth="1"/>
    <col min="10525" max="10532" width="4.5" style="1" customWidth="1"/>
    <col min="10533" max="10533" width="2.375" style="1" customWidth="1"/>
    <col min="10534" max="10768" width="8.625" style="1" customWidth="1"/>
    <col min="10769" max="10777" width="4.5" style="1" customWidth="1"/>
    <col min="10778" max="10778" width="6.125" style="1" customWidth="1"/>
    <col min="10779" max="10779" width="4.5" style="1" customWidth="1"/>
    <col min="10780" max="10780" width="5.875" style="1" customWidth="1"/>
    <col min="10781" max="10788" width="4.5" style="1" customWidth="1"/>
    <col min="10789" max="10789" width="2.375" style="1" customWidth="1"/>
    <col min="10790" max="11024" width="8.625" style="1" customWidth="1"/>
    <col min="11025" max="11033" width="4.5" style="1" customWidth="1"/>
    <col min="11034" max="11034" width="6.125" style="1" customWidth="1"/>
    <col min="11035" max="11035" width="4.5" style="1" customWidth="1"/>
    <col min="11036" max="11036" width="5.875" style="1" customWidth="1"/>
    <col min="11037" max="11044" width="4.5" style="1" customWidth="1"/>
    <col min="11045" max="11045" width="2.375" style="1" customWidth="1"/>
    <col min="11046" max="11280" width="8.625" style="1" customWidth="1"/>
    <col min="11281" max="11289" width="4.5" style="1" customWidth="1"/>
    <col min="11290" max="11290" width="6.125" style="1" customWidth="1"/>
    <col min="11291" max="11291" width="4.5" style="1" customWidth="1"/>
    <col min="11292" max="11292" width="5.875" style="1" customWidth="1"/>
    <col min="11293" max="11300" width="4.5" style="1" customWidth="1"/>
    <col min="11301" max="11301" width="2.375" style="1" customWidth="1"/>
    <col min="11302" max="11536" width="8.625" style="1" customWidth="1"/>
    <col min="11537" max="11545" width="4.5" style="1" customWidth="1"/>
    <col min="11546" max="11546" width="6.125" style="1" customWidth="1"/>
    <col min="11547" max="11547" width="4.5" style="1" customWidth="1"/>
    <col min="11548" max="11548" width="5.875" style="1" customWidth="1"/>
    <col min="11549" max="11556" width="4.5" style="1" customWidth="1"/>
    <col min="11557" max="11557" width="2.375" style="1" customWidth="1"/>
    <col min="11558" max="11792" width="8.625" style="1" customWidth="1"/>
    <col min="11793" max="11801" width="4.5" style="1" customWidth="1"/>
    <col min="11802" max="11802" width="6.125" style="1" customWidth="1"/>
    <col min="11803" max="11803" width="4.5" style="1" customWidth="1"/>
    <col min="11804" max="11804" width="5.875" style="1" customWidth="1"/>
    <col min="11805" max="11812" width="4.5" style="1" customWidth="1"/>
    <col min="11813" max="11813" width="2.375" style="1" customWidth="1"/>
    <col min="11814" max="12048" width="8.625" style="1" customWidth="1"/>
    <col min="12049" max="12057" width="4.5" style="1" customWidth="1"/>
    <col min="12058" max="12058" width="6.125" style="1" customWidth="1"/>
    <col min="12059" max="12059" width="4.5" style="1" customWidth="1"/>
    <col min="12060" max="12060" width="5.875" style="1" customWidth="1"/>
    <col min="12061" max="12068" width="4.5" style="1" customWidth="1"/>
    <col min="12069" max="12069" width="2.375" style="1" customWidth="1"/>
    <col min="12070" max="12304" width="8.625" style="1" customWidth="1"/>
    <col min="12305" max="12313" width="4.5" style="1" customWidth="1"/>
    <col min="12314" max="12314" width="6.125" style="1" customWidth="1"/>
    <col min="12315" max="12315" width="4.5" style="1" customWidth="1"/>
    <col min="12316" max="12316" width="5.875" style="1" customWidth="1"/>
    <col min="12317" max="12324" width="4.5" style="1" customWidth="1"/>
    <col min="12325" max="12325" width="2.375" style="1" customWidth="1"/>
    <col min="12326" max="12560" width="8.625" style="1" customWidth="1"/>
    <col min="12561" max="12569" width="4.5" style="1" customWidth="1"/>
    <col min="12570" max="12570" width="6.125" style="1" customWidth="1"/>
    <col min="12571" max="12571" width="4.5" style="1" customWidth="1"/>
    <col min="12572" max="12572" width="5.875" style="1" customWidth="1"/>
    <col min="12573" max="12580" width="4.5" style="1" customWidth="1"/>
    <col min="12581" max="12581" width="2.375" style="1" customWidth="1"/>
    <col min="12582" max="12816" width="8.625" style="1" customWidth="1"/>
    <col min="12817" max="12825" width="4.5" style="1" customWidth="1"/>
    <col min="12826" max="12826" width="6.125" style="1" customWidth="1"/>
    <col min="12827" max="12827" width="4.5" style="1" customWidth="1"/>
    <col min="12828" max="12828" width="5.875" style="1" customWidth="1"/>
    <col min="12829" max="12836" width="4.5" style="1" customWidth="1"/>
    <col min="12837" max="12837" width="2.375" style="1" customWidth="1"/>
    <col min="12838" max="13072" width="8.625" style="1" customWidth="1"/>
    <col min="13073" max="13081" width="4.5" style="1" customWidth="1"/>
    <col min="13082" max="13082" width="6.125" style="1" customWidth="1"/>
    <col min="13083" max="13083" width="4.5" style="1" customWidth="1"/>
    <col min="13084" max="13084" width="5.875" style="1" customWidth="1"/>
    <col min="13085" max="13092" width="4.5" style="1" customWidth="1"/>
    <col min="13093" max="13093" width="2.375" style="1" customWidth="1"/>
    <col min="13094" max="13328" width="8.625" style="1" customWidth="1"/>
    <col min="13329" max="13337" width="4.5" style="1" customWidth="1"/>
    <col min="13338" max="13338" width="6.125" style="1" customWidth="1"/>
    <col min="13339" max="13339" width="4.5" style="1" customWidth="1"/>
    <col min="13340" max="13340" width="5.875" style="1" customWidth="1"/>
    <col min="13341" max="13348" width="4.5" style="1" customWidth="1"/>
    <col min="13349" max="13349" width="2.375" style="1" customWidth="1"/>
    <col min="13350" max="13584" width="8.625" style="1" customWidth="1"/>
    <col min="13585" max="13593" width="4.5" style="1" customWidth="1"/>
    <col min="13594" max="13594" width="6.125" style="1" customWidth="1"/>
    <col min="13595" max="13595" width="4.5" style="1" customWidth="1"/>
    <col min="13596" max="13596" width="5.875" style="1" customWidth="1"/>
    <col min="13597" max="13604" width="4.5" style="1" customWidth="1"/>
    <col min="13605" max="13605" width="2.375" style="1" customWidth="1"/>
    <col min="13606" max="13840" width="8.625" style="1" customWidth="1"/>
    <col min="13841" max="13849" width="4.5" style="1" customWidth="1"/>
    <col min="13850" max="13850" width="6.125" style="1" customWidth="1"/>
    <col min="13851" max="13851" width="4.5" style="1" customWidth="1"/>
    <col min="13852" max="13852" width="5.875" style="1" customWidth="1"/>
    <col min="13853" max="13860" width="4.5" style="1" customWidth="1"/>
    <col min="13861" max="13861" width="2.375" style="1" customWidth="1"/>
    <col min="13862" max="14096" width="8.625" style="1" customWidth="1"/>
    <col min="14097" max="14105" width="4.5" style="1" customWidth="1"/>
    <col min="14106" max="14106" width="6.125" style="1" customWidth="1"/>
    <col min="14107" max="14107" width="4.5" style="1" customWidth="1"/>
    <col min="14108" max="14108" width="5.875" style="1" customWidth="1"/>
    <col min="14109" max="14116" width="4.5" style="1" customWidth="1"/>
    <col min="14117" max="14117" width="2.375" style="1" customWidth="1"/>
    <col min="14118" max="14352" width="8.625" style="1" customWidth="1"/>
    <col min="14353" max="14361" width="4.5" style="1" customWidth="1"/>
    <col min="14362" max="14362" width="6.125" style="1" customWidth="1"/>
    <col min="14363" max="14363" width="4.5" style="1" customWidth="1"/>
    <col min="14364" max="14364" width="5.875" style="1" customWidth="1"/>
    <col min="14365" max="14372" width="4.5" style="1" customWidth="1"/>
    <col min="14373" max="14373" width="2.375" style="1" customWidth="1"/>
    <col min="14374" max="14608" width="8.625" style="1" customWidth="1"/>
    <col min="14609" max="14617" width="4.5" style="1" customWidth="1"/>
    <col min="14618" max="14618" width="6.125" style="1" customWidth="1"/>
    <col min="14619" max="14619" width="4.5" style="1" customWidth="1"/>
    <col min="14620" max="14620" width="5.875" style="1" customWidth="1"/>
    <col min="14621" max="14628" width="4.5" style="1" customWidth="1"/>
    <col min="14629" max="14629" width="2.375" style="1" customWidth="1"/>
    <col min="14630" max="14864" width="8.625" style="1" customWidth="1"/>
    <col min="14865" max="14873" width="4.5" style="1" customWidth="1"/>
    <col min="14874" max="14874" width="6.125" style="1" customWidth="1"/>
    <col min="14875" max="14875" width="4.5" style="1" customWidth="1"/>
    <col min="14876" max="14876" width="5.875" style="1" customWidth="1"/>
    <col min="14877" max="14884" width="4.5" style="1" customWidth="1"/>
    <col min="14885" max="14885" width="2.375" style="1" customWidth="1"/>
    <col min="14886" max="15120" width="8.625" style="1" customWidth="1"/>
    <col min="15121" max="15129" width="4.5" style="1" customWidth="1"/>
    <col min="15130" max="15130" width="6.125" style="1" customWidth="1"/>
    <col min="15131" max="15131" width="4.5" style="1" customWidth="1"/>
    <col min="15132" max="15132" width="5.875" style="1" customWidth="1"/>
    <col min="15133" max="15140" width="4.5" style="1" customWidth="1"/>
    <col min="15141" max="15141" width="2.375" style="1" customWidth="1"/>
    <col min="15142" max="15376" width="8.625" style="1" customWidth="1"/>
    <col min="15377" max="15385" width="4.5" style="1" customWidth="1"/>
    <col min="15386" max="15386" width="6.125" style="1" customWidth="1"/>
    <col min="15387" max="15387" width="4.5" style="1" customWidth="1"/>
    <col min="15388" max="15388" width="5.875" style="1" customWidth="1"/>
    <col min="15389" max="15396" width="4.5" style="1" customWidth="1"/>
    <col min="15397" max="15397" width="2.375" style="1" customWidth="1"/>
    <col min="15398" max="15632" width="8.625" style="1" customWidth="1"/>
    <col min="15633" max="15641" width="4.5" style="1" customWidth="1"/>
    <col min="15642" max="15642" width="6.125" style="1" customWidth="1"/>
    <col min="15643" max="15643" width="4.5" style="1" customWidth="1"/>
    <col min="15644" max="15644" width="5.875" style="1" customWidth="1"/>
    <col min="15645" max="15652" width="4.5" style="1" customWidth="1"/>
    <col min="15653" max="15653" width="2.375" style="1" customWidth="1"/>
    <col min="15654" max="15888" width="8.625" style="1" customWidth="1"/>
    <col min="15889" max="15897" width="4.5" style="1" customWidth="1"/>
    <col min="15898" max="15898" width="6.125" style="1" customWidth="1"/>
    <col min="15899" max="15899" width="4.5" style="1" customWidth="1"/>
    <col min="15900" max="15900" width="5.875" style="1" customWidth="1"/>
    <col min="15901" max="15908" width="4.5" style="1" customWidth="1"/>
    <col min="15909" max="15909" width="2.375" style="1" customWidth="1"/>
    <col min="15910" max="16144" width="8.625" style="1" customWidth="1"/>
    <col min="16145" max="16153" width="4.5" style="1" customWidth="1"/>
    <col min="16154" max="16154" width="6.125" style="1" customWidth="1"/>
    <col min="16155" max="16155" width="4.5" style="1" customWidth="1"/>
    <col min="16156" max="16156" width="5.875" style="1" customWidth="1"/>
    <col min="16157" max="16164" width="4.5" style="1" customWidth="1"/>
    <col min="16165" max="16165" width="2.375" style="1" customWidth="1"/>
    <col min="16166" max="16384" width="8.625" style="1" customWidth="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521"/>
      <c r="N1" s="521"/>
      <c r="O1" s="521"/>
      <c r="P1" s="521"/>
      <c r="Q1" s="521"/>
      <c r="R1" s="521"/>
      <c r="S1" s="521"/>
      <c r="T1" s="521"/>
      <c r="U1" s="521"/>
      <c r="V1" s="521"/>
      <c r="W1" s="521"/>
      <c r="X1" s="521"/>
      <c r="Y1" s="521"/>
      <c r="Z1" s="521"/>
      <c r="AA1" s="521"/>
      <c r="AB1" s="521"/>
      <c r="AC1" s="521"/>
      <c r="AD1" s="521"/>
      <c r="AE1" s="521"/>
      <c r="AF1" s="521"/>
      <c r="AG1" s="521"/>
      <c r="AH1" s="521"/>
      <c r="AI1" s="521"/>
      <c r="AJ1" s="521"/>
      <c r="BZ1" t="str">
        <f>IF(AND(COUNTA(I14:X20)&gt;=1,SUMPRODUCT((ISNUMBER(SEARCH("追加",I14:I20)))*(AE14:AE20=""))=0,SUMPRODUCT((X14:X20="○")*(Y14:Y20=""))=0),"OK","NG")</f>
        <v>NG</v>
      </c>
    </row>
    <row r="2" spans="1:78" s="307" customFormat="1" ht="9.9499999999999993" customHeight="1">
      <c r="A2" s="308"/>
    </row>
    <row r="3" spans="1:78" s="16" customFormat="1" ht="21.75" customHeight="1">
      <c r="A3" s="17" t="s">
        <v>149</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32"/>
    </row>
    <row r="4" spans="1:78" ht="4.5"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row>
    <row r="5" spans="1:78" s="13" customFormat="1" ht="20.100000000000001" customHeight="1">
      <c r="A5" s="20" t="s">
        <v>150</v>
      </c>
      <c r="B5" s="20"/>
      <c r="C5" s="20"/>
      <c r="D5" s="20"/>
      <c r="E5" s="20"/>
      <c r="F5" s="20"/>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row>
    <row r="6" spans="1:78" s="13" customFormat="1" ht="36" customHeight="1">
      <c r="A6" s="20"/>
      <c r="B6" s="707" t="s">
        <v>151</v>
      </c>
      <c r="C6" s="535"/>
      <c r="D6" s="535"/>
      <c r="E6" s="535"/>
      <c r="F6" s="535"/>
      <c r="G6" s="535"/>
      <c r="H6" s="535"/>
      <c r="I6" s="535"/>
      <c r="J6" s="535"/>
      <c r="K6" s="535"/>
      <c r="L6" s="535"/>
      <c r="M6" s="535"/>
      <c r="N6" s="535"/>
      <c r="O6" s="535"/>
      <c r="P6" s="535"/>
      <c r="Q6" s="535"/>
      <c r="R6" s="535"/>
      <c r="S6" s="535"/>
      <c r="T6" s="535"/>
      <c r="U6" s="535"/>
      <c r="V6" s="535"/>
      <c r="W6" s="535"/>
      <c r="X6" s="535"/>
      <c r="Y6" s="535"/>
      <c r="Z6" s="535"/>
      <c r="AA6" s="535"/>
      <c r="AB6" s="535"/>
      <c r="AC6" s="535"/>
      <c r="AD6" s="535"/>
      <c r="AE6" s="535"/>
      <c r="AF6" s="535"/>
      <c r="AG6" s="535"/>
      <c r="AH6" s="535"/>
      <c r="AI6" s="535"/>
      <c r="AJ6" s="535"/>
      <c r="AK6" s="21"/>
    </row>
    <row r="7" spans="1:78" s="13" customFormat="1" ht="12.75" customHeight="1" thickBot="1">
      <c r="A7" s="21"/>
      <c r="B7" s="87"/>
      <c r="C7" s="89"/>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21"/>
      <c r="AJ7" s="21"/>
      <c r="AK7" s="21"/>
    </row>
    <row r="8" spans="1:78" ht="24.95" customHeight="1">
      <c r="A8" s="13"/>
      <c r="B8" s="688" t="s">
        <v>152</v>
      </c>
      <c r="C8" s="493"/>
      <c r="D8" s="493"/>
      <c r="E8" s="493"/>
      <c r="F8" s="493"/>
      <c r="G8" s="493"/>
      <c r="H8" s="494"/>
      <c r="I8" s="708" t="s">
        <v>491</v>
      </c>
      <c r="J8" s="493"/>
      <c r="K8" s="493"/>
      <c r="L8" s="494"/>
      <c r="M8" s="708" t="s">
        <v>573</v>
      </c>
      <c r="N8" s="493"/>
      <c r="O8" s="493"/>
      <c r="P8" s="493"/>
      <c r="Q8" s="493"/>
      <c r="R8" s="493"/>
      <c r="S8" s="493"/>
      <c r="T8" s="493"/>
      <c r="U8" s="493"/>
      <c r="V8" s="493"/>
      <c r="W8" s="493"/>
      <c r="X8" s="493"/>
      <c r="Y8" s="493"/>
      <c r="Z8" s="493"/>
      <c r="AA8" s="493"/>
      <c r="AB8" s="493"/>
      <c r="AC8" s="493"/>
      <c r="AD8" s="493"/>
      <c r="AE8" s="493"/>
      <c r="AF8" s="493"/>
      <c r="AG8" s="493"/>
      <c r="AH8" s="493"/>
      <c r="AI8" s="493"/>
      <c r="AJ8" s="494"/>
      <c r="AK8" s="13"/>
    </row>
    <row r="9" spans="1:78" ht="24.95" customHeight="1">
      <c r="A9" s="13"/>
      <c r="B9" s="515"/>
      <c r="C9" s="499"/>
      <c r="D9" s="499"/>
      <c r="E9" s="499"/>
      <c r="F9" s="499"/>
      <c r="G9" s="499"/>
      <c r="H9" s="490"/>
      <c r="I9" s="515"/>
      <c r="J9" s="499"/>
      <c r="K9" s="499"/>
      <c r="L9" s="490"/>
      <c r="M9" s="515"/>
      <c r="N9" s="499"/>
      <c r="O9" s="499"/>
      <c r="P9" s="499"/>
      <c r="Q9" s="499"/>
      <c r="R9" s="499"/>
      <c r="S9" s="499"/>
      <c r="T9" s="499"/>
      <c r="U9" s="499"/>
      <c r="V9" s="499"/>
      <c r="W9" s="499"/>
      <c r="X9" s="499"/>
      <c r="Y9" s="499"/>
      <c r="Z9" s="499"/>
      <c r="AA9" s="499"/>
      <c r="AB9" s="499"/>
      <c r="AC9" s="499"/>
      <c r="AD9" s="499"/>
      <c r="AE9" s="499"/>
      <c r="AF9" s="499"/>
      <c r="AG9" s="499"/>
      <c r="AH9" s="499"/>
      <c r="AI9" s="499"/>
      <c r="AJ9" s="490"/>
      <c r="AK9" s="13"/>
    </row>
    <row r="10" spans="1:78" ht="20.25" customHeight="1">
      <c r="A10" s="13"/>
      <c r="B10" s="515"/>
      <c r="C10" s="499"/>
      <c r="D10" s="499"/>
      <c r="E10" s="499"/>
      <c r="F10" s="499"/>
      <c r="G10" s="499"/>
      <c r="H10" s="490"/>
      <c r="I10" s="539"/>
      <c r="J10" s="540"/>
      <c r="K10" s="540"/>
      <c r="L10" s="541"/>
      <c r="M10" s="539"/>
      <c r="N10" s="540"/>
      <c r="O10" s="540"/>
      <c r="P10" s="540"/>
      <c r="Q10" s="540"/>
      <c r="R10" s="540"/>
      <c r="S10" s="540"/>
      <c r="T10" s="540"/>
      <c r="U10" s="540"/>
      <c r="V10" s="540"/>
      <c r="W10" s="540"/>
      <c r="X10" s="540"/>
      <c r="Y10" s="540"/>
      <c r="Z10" s="540"/>
      <c r="AA10" s="540"/>
      <c r="AB10" s="540"/>
      <c r="AC10" s="540"/>
      <c r="AD10" s="540"/>
      <c r="AE10" s="540"/>
      <c r="AF10" s="540"/>
      <c r="AG10" s="540"/>
      <c r="AH10" s="540"/>
      <c r="AI10" s="540"/>
      <c r="AJ10" s="541"/>
      <c r="AK10" s="13"/>
    </row>
    <row r="11" spans="1:78" ht="21.75" customHeight="1">
      <c r="A11" s="13"/>
      <c r="B11" s="515"/>
      <c r="C11" s="499"/>
      <c r="D11" s="499"/>
      <c r="E11" s="499"/>
      <c r="F11" s="499"/>
      <c r="G11" s="499"/>
      <c r="H11" s="490"/>
      <c r="I11" s="715" t="s">
        <v>153</v>
      </c>
      <c r="J11" s="693" t="s">
        <v>536</v>
      </c>
      <c r="K11" s="693" t="s">
        <v>537</v>
      </c>
      <c r="L11" s="712" t="s">
        <v>535</v>
      </c>
      <c r="M11" s="696" t="s">
        <v>154</v>
      </c>
      <c r="N11" s="684" t="s">
        <v>155</v>
      </c>
      <c r="O11" s="684" t="s">
        <v>156</v>
      </c>
      <c r="P11" s="684" t="s">
        <v>157</v>
      </c>
      <c r="Q11" s="684" t="s">
        <v>158</v>
      </c>
      <c r="R11" s="684" t="s">
        <v>159</v>
      </c>
      <c r="S11" s="684" t="s">
        <v>160</v>
      </c>
      <c r="T11" s="684" t="s">
        <v>161</v>
      </c>
      <c r="U11" s="684" t="s">
        <v>162</v>
      </c>
      <c r="V11" s="684" t="s">
        <v>163</v>
      </c>
      <c r="W11" s="684" t="s">
        <v>164</v>
      </c>
      <c r="X11" s="709" t="s">
        <v>165</v>
      </c>
      <c r="Y11" s="687" t="s">
        <v>586</v>
      </c>
      <c r="Z11" s="570"/>
      <c r="AA11" s="570"/>
      <c r="AB11" s="570"/>
      <c r="AC11" s="570"/>
      <c r="AD11" s="597"/>
      <c r="AE11" s="678" t="s">
        <v>166</v>
      </c>
      <c r="AF11" s="570"/>
      <c r="AG11" s="570"/>
      <c r="AH11" s="570"/>
      <c r="AI11" s="570"/>
      <c r="AJ11" s="679"/>
      <c r="AK11" s="13"/>
    </row>
    <row r="12" spans="1:78" ht="18.95" customHeight="1">
      <c r="A12" s="13"/>
      <c r="B12" s="515"/>
      <c r="C12" s="499"/>
      <c r="D12" s="499"/>
      <c r="E12" s="499"/>
      <c r="F12" s="499"/>
      <c r="G12" s="499"/>
      <c r="H12" s="490"/>
      <c r="I12" s="716"/>
      <c r="J12" s="694"/>
      <c r="K12" s="694"/>
      <c r="L12" s="713"/>
      <c r="M12" s="697"/>
      <c r="N12" s="685"/>
      <c r="O12" s="685"/>
      <c r="P12" s="685"/>
      <c r="Q12" s="685"/>
      <c r="R12" s="685"/>
      <c r="S12" s="685"/>
      <c r="T12" s="685"/>
      <c r="U12" s="685"/>
      <c r="V12" s="685"/>
      <c r="W12" s="685"/>
      <c r="X12" s="710"/>
      <c r="Y12" s="680"/>
      <c r="Z12" s="499"/>
      <c r="AA12" s="499"/>
      <c r="AB12" s="499"/>
      <c r="AC12" s="499"/>
      <c r="AD12" s="559"/>
      <c r="AE12" s="680"/>
      <c r="AF12" s="499"/>
      <c r="AG12" s="499"/>
      <c r="AH12" s="499"/>
      <c r="AI12" s="499"/>
      <c r="AJ12" s="490"/>
      <c r="AK12" s="13"/>
    </row>
    <row r="13" spans="1:78" ht="20.25" customHeight="1" thickBot="1">
      <c r="A13" s="13"/>
      <c r="B13" s="689"/>
      <c r="C13" s="682"/>
      <c r="D13" s="682"/>
      <c r="E13" s="682"/>
      <c r="F13" s="682"/>
      <c r="G13" s="682"/>
      <c r="H13" s="683"/>
      <c r="I13" s="717"/>
      <c r="J13" s="695"/>
      <c r="K13" s="695"/>
      <c r="L13" s="714"/>
      <c r="M13" s="698"/>
      <c r="N13" s="686"/>
      <c r="O13" s="686"/>
      <c r="P13" s="686"/>
      <c r="Q13" s="686"/>
      <c r="R13" s="686"/>
      <c r="S13" s="686"/>
      <c r="T13" s="686"/>
      <c r="U13" s="686"/>
      <c r="V13" s="686"/>
      <c r="W13" s="686"/>
      <c r="X13" s="711"/>
      <c r="Y13" s="680"/>
      <c r="Z13" s="499"/>
      <c r="AA13" s="499"/>
      <c r="AB13" s="499"/>
      <c r="AC13" s="499"/>
      <c r="AD13" s="559"/>
      <c r="AE13" s="681"/>
      <c r="AF13" s="682"/>
      <c r="AG13" s="682"/>
      <c r="AH13" s="682"/>
      <c r="AI13" s="682"/>
      <c r="AJ13" s="683"/>
      <c r="AK13" s="13"/>
      <c r="AL13" s="181"/>
      <c r="AM13" s="181"/>
      <c r="AN13" s="181"/>
      <c r="AO13" s="181"/>
      <c r="AP13" s="181"/>
      <c r="AQ13" s="181"/>
    </row>
    <row r="14" spans="1:78" ht="48" customHeight="1" thickTop="1">
      <c r="A14" s="13"/>
      <c r="B14" s="91" t="s">
        <v>167</v>
      </c>
      <c r="C14" s="706" t="s">
        <v>168</v>
      </c>
      <c r="D14" s="670"/>
      <c r="E14" s="670"/>
      <c r="F14" s="670"/>
      <c r="G14" s="670"/>
      <c r="H14" s="670"/>
      <c r="I14" s="702"/>
      <c r="J14" s="670"/>
      <c r="K14" s="670"/>
      <c r="L14" s="703"/>
      <c r="M14" s="401"/>
      <c r="N14" s="402"/>
      <c r="O14" s="402"/>
      <c r="P14" s="402"/>
      <c r="Q14" s="402"/>
      <c r="R14" s="402"/>
      <c r="S14" s="402"/>
      <c r="T14" s="402"/>
      <c r="U14" s="402"/>
      <c r="V14" s="402"/>
      <c r="W14" s="402"/>
      <c r="X14" s="403"/>
      <c r="Y14" s="669"/>
      <c r="Z14" s="670"/>
      <c r="AA14" s="670"/>
      <c r="AB14" s="670"/>
      <c r="AC14" s="670"/>
      <c r="AD14" s="671"/>
      <c r="AE14" s="665" t="str">
        <f t="array" ref="AE14">_xlfn.TEXTJOIN(", ",TRUE(),IF(M14:X14="○",M11:X11,""))</f>
        <v/>
      </c>
      <c r="AF14" s="666"/>
      <c r="AG14" s="666"/>
      <c r="AH14" s="666"/>
      <c r="AI14" s="666"/>
      <c r="AJ14" s="667"/>
      <c r="AK14" s="13"/>
      <c r="AL14" s="181"/>
      <c r="AM14" s="181"/>
      <c r="AN14" s="181"/>
      <c r="AO14" s="181"/>
      <c r="AP14" s="181"/>
      <c r="AQ14" s="181"/>
    </row>
    <row r="15" spans="1:78" ht="48" customHeight="1">
      <c r="A15" s="13"/>
      <c r="B15" s="22" t="s">
        <v>169</v>
      </c>
      <c r="C15" s="692" t="s">
        <v>170</v>
      </c>
      <c r="D15" s="484"/>
      <c r="E15" s="484"/>
      <c r="F15" s="484"/>
      <c r="G15" s="484"/>
      <c r="H15" s="484"/>
      <c r="I15" s="690"/>
      <c r="J15" s="484"/>
      <c r="K15" s="484"/>
      <c r="L15" s="691"/>
      <c r="M15" s="404"/>
      <c r="N15" s="405"/>
      <c r="O15" s="405"/>
      <c r="P15" s="405"/>
      <c r="Q15" s="405"/>
      <c r="R15" s="405"/>
      <c r="S15" s="405"/>
      <c r="T15" s="405"/>
      <c r="U15" s="405"/>
      <c r="V15" s="405"/>
      <c r="W15" s="405"/>
      <c r="X15" s="406"/>
      <c r="Y15" s="668"/>
      <c r="Z15" s="484"/>
      <c r="AA15" s="484"/>
      <c r="AB15" s="484"/>
      <c r="AC15" s="484"/>
      <c r="AD15" s="572"/>
      <c r="AE15" s="672" t="str">
        <f t="array" ref="AE15">_xlfn.TEXTJOIN(", ",TRUE(),IF(M15:X15="○",M11:X11,""))</f>
        <v/>
      </c>
      <c r="AF15" s="673"/>
      <c r="AG15" s="673"/>
      <c r="AH15" s="673"/>
      <c r="AI15" s="673"/>
      <c r="AJ15" s="674"/>
      <c r="AK15" s="13"/>
      <c r="AL15" s="181"/>
      <c r="AM15" s="181"/>
      <c r="AN15" s="181"/>
      <c r="AO15" s="181"/>
      <c r="AP15" s="181"/>
      <c r="AQ15" s="181"/>
    </row>
    <row r="16" spans="1:78" ht="48" customHeight="1">
      <c r="A16" s="13"/>
      <c r="B16" s="22" t="s">
        <v>171</v>
      </c>
      <c r="C16" s="692" t="s">
        <v>172</v>
      </c>
      <c r="D16" s="484"/>
      <c r="E16" s="484"/>
      <c r="F16" s="484"/>
      <c r="G16" s="484"/>
      <c r="H16" s="484"/>
      <c r="I16" s="690"/>
      <c r="J16" s="484"/>
      <c r="K16" s="484"/>
      <c r="L16" s="691"/>
      <c r="M16" s="404"/>
      <c r="N16" s="405"/>
      <c r="O16" s="405"/>
      <c r="P16" s="405"/>
      <c r="Q16" s="405"/>
      <c r="R16" s="405"/>
      <c r="S16" s="405"/>
      <c r="T16" s="405"/>
      <c r="U16" s="405"/>
      <c r="V16" s="405"/>
      <c r="W16" s="405"/>
      <c r="X16" s="406"/>
      <c r="Y16" s="668"/>
      <c r="Z16" s="484"/>
      <c r="AA16" s="484"/>
      <c r="AB16" s="484"/>
      <c r="AC16" s="484"/>
      <c r="AD16" s="572"/>
      <c r="AE16" s="672" t="str">
        <f t="array" ref="AE16">_xlfn.TEXTJOIN(", ",TRUE(),IF(M16:X16="○",M11:X11,""))</f>
        <v/>
      </c>
      <c r="AF16" s="673"/>
      <c r="AG16" s="673"/>
      <c r="AH16" s="673"/>
      <c r="AI16" s="673"/>
      <c r="AJ16" s="674"/>
      <c r="AK16" s="13"/>
      <c r="AL16" s="181"/>
      <c r="AM16" s="181"/>
      <c r="AN16" s="181"/>
      <c r="AO16" s="181"/>
      <c r="AP16" s="181"/>
      <c r="AQ16" s="181"/>
    </row>
    <row r="17" spans="1:50" ht="48" customHeight="1">
      <c r="A17" s="13"/>
      <c r="B17" s="22" t="s">
        <v>173</v>
      </c>
      <c r="C17" s="692" t="s">
        <v>174</v>
      </c>
      <c r="D17" s="484"/>
      <c r="E17" s="484"/>
      <c r="F17" s="484"/>
      <c r="G17" s="484"/>
      <c r="H17" s="484"/>
      <c r="I17" s="690"/>
      <c r="J17" s="484"/>
      <c r="K17" s="484"/>
      <c r="L17" s="691"/>
      <c r="M17" s="404"/>
      <c r="N17" s="405"/>
      <c r="O17" s="405"/>
      <c r="P17" s="405"/>
      <c r="Q17" s="405"/>
      <c r="R17" s="405"/>
      <c r="S17" s="405"/>
      <c r="T17" s="405"/>
      <c r="U17" s="405"/>
      <c r="V17" s="405"/>
      <c r="W17" s="405"/>
      <c r="X17" s="406"/>
      <c r="Y17" s="668"/>
      <c r="Z17" s="484"/>
      <c r="AA17" s="484"/>
      <c r="AB17" s="484"/>
      <c r="AC17" s="484"/>
      <c r="AD17" s="572"/>
      <c r="AE17" s="672" t="str">
        <f t="array" ref="AE17">_xlfn.TEXTJOIN(", ",TRUE(),IF(M17:X17="○",M11:X11,""))</f>
        <v/>
      </c>
      <c r="AF17" s="673"/>
      <c r="AG17" s="673"/>
      <c r="AH17" s="673"/>
      <c r="AI17" s="673"/>
      <c r="AJ17" s="674"/>
      <c r="AK17" s="13"/>
      <c r="AL17" s="181"/>
      <c r="AM17" s="181"/>
      <c r="AN17" s="181"/>
      <c r="AO17" s="181"/>
      <c r="AP17" s="181"/>
      <c r="AQ17" s="181"/>
      <c r="AS17" s="106"/>
      <c r="AT17" s="106"/>
      <c r="AU17" s="106"/>
      <c r="AV17" s="106"/>
      <c r="AW17" s="106"/>
      <c r="AX17" s="106"/>
    </row>
    <row r="18" spans="1:50" ht="48" customHeight="1">
      <c r="A18" s="13"/>
      <c r="B18" s="22" t="s">
        <v>175</v>
      </c>
      <c r="C18" s="692" t="s">
        <v>176</v>
      </c>
      <c r="D18" s="484"/>
      <c r="E18" s="484"/>
      <c r="F18" s="484"/>
      <c r="G18" s="484"/>
      <c r="H18" s="484"/>
      <c r="I18" s="704"/>
      <c r="J18" s="570"/>
      <c r="K18" s="570"/>
      <c r="L18" s="705"/>
      <c r="M18" s="404"/>
      <c r="N18" s="405"/>
      <c r="O18" s="405"/>
      <c r="P18" s="405"/>
      <c r="Q18" s="405"/>
      <c r="R18" s="405"/>
      <c r="S18" s="405"/>
      <c r="T18" s="405"/>
      <c r="U18" s="405"/>
      <c r="V18" s="405"/>
      <c r="W18" s="405"/>
      <c r="X18" s="406"/>
      <c r="Y18" s="675"/>
      <c r="Z18" s="499"/>
      <c r="AA18" s="499"/>
      <c r="AB18" s="499"/>
      <c r="AC18" s="499"/>
      <c r="AD18" s="559"/>
      <c r="AE18" s="672" t="str">
        <f t="array" ref="AE18">_xlfn.TEXTJOIN(", ",TRUE(),IF(M18:X18="○",M11:X11,""))</f>
        <v/>
      </c>
      <c r="AF18" s="673"/>
      <c r="AG18" s="673"/>
      <c r="AH18" s="673"/>
      <c r="AI18" s="673"/>
      <c r="AJ18" s="674"/>
      <c r="AK18" s="13"/>
      <c r="AL18" s="181"/>
      <c r="AM18" s="181"/>
      <c r="AN18" s="181"/>
      <c r="AO18" s="181"/>
      <c r="AP18" s="181"/>
      <c r="AQ18" s="181"/>
      <c r="AS18" s="106"/>
      <c r="AT18" s="106"/>
      <c r="AU18" s="106"/>
      <c r="AV18" s="106"/>
      <c r="AW18" s="106"/>
      <c r="AX18" s="106"/>
    </row>
    <row r="19" spans="1:50" ht="48" customHeight="1">
      <c r="A19" s="13"/>
      <c r="B19" s="22" t="s">
        <v>177</v>
      </c>
      <c r="C19" s="692" t="s">
        <v>178</v>
      </c>
      <c r="D19" s="484"/>
      <c r="E19" s="484"/>
      <c r="F19" s="484"/>
      <c r="G19" s="484"/>
      <c r="H19" s="484"/>
      <c r="I19" s="690"/>
      <c r="J19" s="484"/>
      <c r="K19" s="484"/>
      <c r="L19" s="691"/>
      <c r="M19" s="404"/>
      <c r="N19" s="405"/>
      <c r="O19" s="405"/>
      <c r="P19" s="405"/>
      <c r="Q19" s="405"/>
      <c r="R19" s="405"/>
      <c r="S19" s="405"/>
      <c r="T19" s="405"/>
      <c r="U19" s="405"/>
      <c r="V19" s="405"/>
      <c r="W19" s="405"/>
      <c r="X19" s="406"/>
      <c r="Y19" s="668"/>
      <c r="Z19" s="484"/>
      <c r="AA19" s="484"/>
      <c r="AB19" s="484"/>
      <c r="AC19" s="484"/>
      <c r="AD19" s="572"/>
      <c r="AE19" s="672" t="str">
        <f t="array" ref="AE19">_xlfn.TEXTJOIN(", ",TRUE(),IF(M19:X19="○",M11:X11,""))</f>
        <v/>
      </c>
      <c r="AF19" s="673"/>
      <c r="AG19" s="673"/>
      <c r="AH19" s="673"/>
      <c r="AI19" s="673"/>
      <c r="AJ19" s="674"/>
      <c r="AK19" s="13"/>
      <c r="AL19" s="181"/>
      <c r="AM19" s="181"/>
      <c r="AN19" s="181"/>
      <c r="AO19" s="181"/>
      <c r="AP19" s="181"/>
      <c r="AQ19" s="181"/>
      <c r="AS19" s="106"/>
      <c r="AT19" s="106"/>
      <c r="AU19" s="106"/>
      <c r="AV19" s="106"/>
      <c r="AW19" s="106"/>
      <c r="AX19" s="106"/>
    </row>
    <row r="20" spans="1:50" ht="48" customHeight="1" thickBot="1">
      <c r="A20" s="13"/>
      <c r="B20" s="125" t="s">
        <v>179</v>
      </c>
      <c r="C20" s="699" t="s">
        <v>180</v>
      </c>
      <c r="D20" s="529"/>
      <c r="E20" s="529"/>
      <c r="F20" s="529"/>
      <c r="G20" s="529"/>
      <c r="H20" s="529"/>
      <c r="I20" s="700"/>
      <c r="J20" s="529"/>
      <c r="K20" s="529"/>
      <c r="L20" s="701"/>
      <c r="M20" s="407"/>
      <c r="N20" s="408"/>
      <c r="O20" s="408"/>
      <c r="P20" s="408"/>
      <c r="Q20" s="408"/>
      <c r="R20" s="408"/>
      <c r="S20" s="408"/>
      <c r="T20" s="408"/>
      <c r="U20" s="408"/>
      <c r="V20" s="408"/>
      <c r="W20" s="408"/>
      <c r="X20" s="409"/>
      <c r="Y20" s="676"/>
      <c r="Z20" s="529"/>
      <c r="AA20" s="529"/>
      <c r="AB20" s="529"/>
      <c r="AC20" s="529"/>
      <c r="AD20" s="677"/>
      <c r="AE20" s="662" t="str">
        <f t="array" ref="AE20">_xlfn.TEXTJOIN(", ",TRUE(),IF(M20:X20="○",M11:X11,""))</f>
        <v/>
      </c>
      <c r="AF20" s="663"/>
      <c r="AG20" s="663"/>
      <c r="AH20" s="663"/>
      <c r="AI20" s="663"/>
      <c r="AJ20" s="664"/>
      <c r="AK20" s="13"/>
      <c r="AL20" s="196"/>
      <c r="AM20" s="181"/>
      <c r="AN20" s="181"/>
      <c r="AO20" s="181"/>
      <c r="AP20" s="181"/>
      <c r="AQ20" s="181"/>
    </row>
    <row r="21" spans="1:50" ht="9.9499999999999993" customHeight="1"/>
    <row r="22" spans="1:50" ht="20.100000000000001" customHeight="1">
      <c r="M22" s="300"/>
    </row>
    <row r="23" spans="1:50" ht="20.100000000000001" customHeight="1"/>
    <row r="24" spans="1:50" ht="20.100000000000001" customHeight="1">
      <c r="X24" s="341"/>
      <c r="Y24" s="341"/>
      <c r="Z24" s="341"/>
      <c r="AA24" s="341"/>
      <c r="AB24" s="341"/>
      <c r="AC24" s="341"/>
      <c r="AD24" s="341"/>
      <c r="AE24" s="341"/>
      <c r="AF24" s="341"/>
      <c r="AG24" s="341"/>
      <c r="AH24" s="341"/>
      <c r="AI24" s="341"/>
      <c r="AJ24" s="341"/>
      <c r="AK24" s="341"/>
      <c r="AL24" s="341"/>
      <c r="AM24" s="341"/>
      <c r="AN24" s="341"/>
    </row>
    <row r="25" spans="1:50" ht="20.100000000000001" customHeight="1"/>
    <row r="26" spans="1:50" ht="20.100000000000001" customHeight="1"/>
    <row r="27" spans="1:50" ht="20.100000000000001" customHeight="1"/>
    <row r="28" spans="1:50" ht="20.100000000000001" customHeight="1"/>
    <row r="29" spans="1:50" ht="20.100000000000001" customHeight="1"/>
    <row r="30" spans="1:50" ht="20.100000000000001" customHeight="1"/>
    <row r="31" spans="1:50" ht="20.100000000000001" customHeight="1"/>
    <row r="32" spans="1:50" ht="20.100000000000001" customHeight="1"/>
    <row r="33" ht="20.100000000000001" customHeight="1"/>
    <row r="34" ht="20.100000000000001" customHeight="1"/>
  </sheetData>
  <sheetProtection sheet="1"/>
  <mergeCells count="51">
    <mergeCell ref="A1:AJ1"/>
    <mergeCell ref="AE16:AJ16"/>
    <mergeCell ref="B6:AJ6"/>
    <mergeCell ref="Y19:AD19"/>
    <mergeCell ref="M8:AJ10"/>
    <mergeCell ref="I8:L10"/>
    <mergeCell ref="AE15:AJ15"/>
    <mergeCell ref="C15:H15"/>
    <mergeCell ref="W11:W13"/>
    <mergeCell ref="N11:N13"/>
    <mergeCell ref="X11:X13"/>
    <mergeCell ref="R11:R13"/>
    <mergeCell ref="C17:H17"/>
    <mergeCell ref="J11:J13"/>
    <mergeCell ref="L11:L13"/>
    <mergeCell ref="I11:I13"/>
    <mergeCell ref="I19:L19"/>
    <mergeCell ref="C20:H20"/>
    <mergeCell ref="I20:L20"/>
    <mergeCell ref="C16:H16"/>
    <mergeCell ref="I14:L14"/>
    <mergeCell ref="I17:L17"/>
    <mergeCell ref="C19:H19"/>
    <mergeCell ref="I18:L18"/>
    <mergeCell ref="C14:H14"/>
    <mergeCell ref="I15:L15"/>
    <mergeCell ref="B8:H13"/>
    <mergeCell ref="Q11:Q13"/>
    <mergeCell ref="I16:L16"/>
    <mergeCell ref="C18:H18"/>
    <mergeCell ref="S11:S13"/>
    <mergeCell ref="K11:K13"/>
    <mergeCell ref="O11:O13"/>
    <mergeCell ref="M11:M13"/>
    <mergeCell ref="AE11:AJ13"/>
    <mergeCell ref="P11:P13"/>
    <mergeCell ref="AE18:AJ18"/>
    <mergeCell ref="T11:T13"/>
    <mergeCell ref="V11:V13"/>
    <mergeCell ref="Y17:AD17"/>
    <mergeCell ref="Y11:AD13"/>
    <mergeCell ref="U11:U13"/>
    <mergeCell ref="AE20:AJ20"/>
    <mergeCell ref="AE14:AJ14"/>
    <mergeCell ref="Y16:AD16"/>
    <mergeCell ref="Y14:AD14"/>
    <mergeCell ref="AE19:AJ19"/>
    <mergeCell ref="Y18:AD18"/>
    <mergeCell ref="Y15:AD15"/>
    <mergeCell ref="Y20:AD20"/>
    <mergeCell ref="AE17:AJ17"/>
  </mergeCells>
  <phoneticPr fontId="3"/>
  <conditionalFormatting sqref="A1">
    <cfRule type="expression" dxfId="56" priority="101">
      <formula>BZ1="NG"</formula>
    </cfRule>
    <cfRule type="expression" dxfId="55" priority="102">
      <formula>BZ1="OK"</formula>
    </cfRule>
  </conditionalFormatting>
  <conditionalFormatting sqref="I14:Y20">
    <cfRule type="expression" dxfId="54" priority="100">
      <formula>FALSE()</formula>
    </cfRule>
  </conditionalFormatting>
  <conditionalFormatting sqref="M14:X20">
    <cfRule type="expression" dxfId="53" priority="103">
      <formula>ISNUMBER(SEARCH("追加",$I14))</formula>
    </cfRule>
  </conditionalFormatting>
  <conditionalFormatting sqref="Y14:AD20">
    <cfRule type="expression" dxfId="52" priority="1">
      <formula>$X14="○"</formula>
    </cfRule>
  </conditionalFormatting>
  <dataValidations count="3">
    <dataValidation allowBlank="1" showInputMessage="1" showErrorMessage="1" prompt="具体的な理由を記載" sqref="Y14:AD20" xr:uid="{D6F19439-486C-40D5-9CD3-1A344E5DE931}"/>
    <dataValidation type="list" allowBlank="1" showInputMessage="1" showErrorMessage="1" sqref="I14:L20" xr:uid="{00000000-0002-0000-0700-000000000000}">
      <formula1>"充足している,やや追加が必要,追加が必要,大幅に追加が必要"</formula1>
    </dataValidation>
    <dataValidation type="list" allowBlank="1" sqref="M14:X20" xr:uid="{00000000-0002-0000-0700-000001000000}">
      <formula1>"○"</formula1>
      <formula2>0</formula2>
    </dataValidation>
  </dataValidations>
  <pageMargins left="0.55118110236220474" right="0.51181102362204722" top="0.59055118110236227" bottom="0.39370078740157483" header="0.51181102362204722" footer="3.937007874015748E-2"/>
  <pageSetup paperSize="9" scale="44" firstPageNumber="112" pageOrder="overThenDown" orientation="portrait" useFirstPageNumber="1" r:id="rId1"/>
  <headerFooter scaleWithDoc="0" alignWithMargins="0">
    <oddFooter>&amp;C&amp;"ＭＳ 明朝,標準"&amp;12 -7-</oddFooter>
    <firstFooter>&amp;C&amp;"Century,標準"109</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39"/>
  <sheetViews>
    <sheetView view="pageBreakPreview" zoomScaleNormal="100" zoomScaleSheetLayoutView="100" zoomScalePageLayoutView="115" workbookViewId="0">
      <selection activeCell="C7" sqref="C7:F7"/>
    </sheetView>
  </sheetViews>
  <sheetFormatPr defaultColWidth="9" defaultRowHeight="13.5"/>
  <cols>
    <col min="1" max="1" width="3.625" style="16" customWidth="1"/>
    <col min="2" max="2" width="20.875" style="16" customWidth="1"/>
    <col min="3" max="6" width="20" style="16" customWidth="1"/>
    <col min="7" max="77" width="9" style="16" customWidth="1"/>
    <col min="78" max="78" width="9" style="16" hidden="1" customWidth="1"/>
    <col min="79" max="254" width="9" style="16" customWidth="1"/>
    <col min="255" max="255" width="3.625" style="16" customWidth="1"/>
    <col min="256" max="256" width="17.625" style="16" customWidth="1"/>
    <col min="257" max="262" width="11.625" style="16" customWidth="1"/>
    <col min="263" max="510" width="9" style="16" customWidth="1"/>
    <col min="511" max="511" width="3.625" style="16" customWidth="1"/>
    <col min="512" max="512" width="17.625" style="16" customWidth="1"/>
    <col min="513" max="518" width="11.625" style="16" customWidth="1"/>
    <col min="519" max="766" width="9" style="16" customWidth="1"/>
    <col min="767" max="767" width="3.625" style="16" customWidth="1"/>
    <col min="768" max="768" width="17.625" style="16" customWidth="1"/>
    <col min="769" max="774" width="11.625" style="16" customWidth="1"/>
    <col min="775" max="1022" width="9" style="16" customWidth="1"/>
    <col min="1023" max="1023" width="3.625" style="16" customWidth="1"/>
    <col min="1024" max="1024" width="17.625" style="16" customWidth="1"/>
    <col min="1025" max="1030" width="11.625" style="16" customWidth="1"/>
    <col min="1031" max="1278" width="9" style="16" customWidth="1"/>
    <col min="1279" max="1279" width="3.625" style="16" customWidth="1"/>
    <col min="1280" max="1280" width="17.625" style="16" customWidth="1"/>
    <col min="1281" max="1286" width="11.625" style="16" customWidth="1"/>
    <col min="1287" max="1534" width="9" style="16" customWidth="1"/>
    <col min="1535" max="1535" width="3.625" style="16" customWidth="1"/>
    <col min="1536" max="1536" width="17.625" style="16" customWidth="1"/>
    <col min="1537" max="1542" width="11.625" style="16" customWidth="1"/>
    <col min="1543" max="1790" width="9" style="16" customWidth="1"/>
    <col min="1791" max="1791" width="3.625" style="16" customWidth="1"/>
    <col min="1792" max="1792" width="17.625" style="16" customWidth="1"/>
    <col min="1793" max="1798" width="11.625" style="16" customWidth="1"/>
    <col min="1799" max="2046" width="9" style="16" customWidth="1"/>
    <col min="2047" max="2047" width="3.625" style="16" customWidth="1"/>
    <col min="2048" max="2048" width="17.625" style="16" customWidth="1"/>
    <col min="2049" max="2054" width="11.625" style="16" customWidth="1"/>
    <col min="2055" max="2302" width="9" style="16" customWidth="1"/>
    <col min="2303" max="2303" width="3.625" style="16" customWidth="1"/>
    <col min="2304" max="2304" width="17.625" style="16" customWidth="1"/>
    <col min="2305" max="2310" width="11.625" style="16" customWidth="1"/>
    <col min="2311" max="2558" width="9" style="16" customWidth="1"/>
    <col min="2559" max="2559" width="3.625" style="16" customWidth="1"/>
    <col min="2560" max="2560" width="17.625" style="16" customWidth="1"/>
    <col min="2561" max="2566" width="11.625" style="16" customWidth="1"/>
    <col min="2567" max="2814" width="9" style="16" customWidth="1"/>
    <col min="2815" max="2815" width="3.625" style="16" customWidth="1"/>
    <col min="2816" max="2816" width="17.625" style="16" customWidth="1"/>
    <col min="2817" max="2822" width="11.625" style="16" customWidth="1"/>
    <col min="2823" max="3070" width="9" style="16" customWidth="1"/>
    <col min="3071" max="3071" width="3.625" style="16" customWidth="1"/>
    <col min="3072" max="3072" width="17.625" style="16" customWidth="1"/>
    <col min="3073" max="3078" width="11.625" style="16" customWidth="1"/>
    <col min="3079" max="3326" width="9" style="16" customWidth="1"/>
    <col min="3327" max="3327" width="3.625" style="16" customWidth="1"/>
    <col min="3328" max="3328" width="17.625" style="16" customWidth="1"/>
    <col min="3329" max="3334" width="11.625" style="16" customWidth="1"/>
    <col min="3335" max="3582" width="9" style="16" customWidth="1"/>
    <col min="3583" max="3583" width="3.625" style="16" customWidth="1"/>
    <col min="3584" max="3584" width="17.625" style="16" customWidth="1"/>
    <col min="3585" max="3590" width="11.625" style="16" customWidth="1"/>
    <col min="3591" max="3838" width="9" style="16" customWidth="1"/>
    <col min="3839" max="3839" width="3.625" style="16" customWidth="1"/>
    <col min="3840" max="3840" width="17.625" style="16" customWidth="1"/>
    <col min="3841" max="3846" width="11.625" style="16" customWidth="1"/>
    <col min="3847" max="4094" width="9" style="16" customWidth="1"/>
    <col min="4095" max="4095" width="3.625" style="16" customWidth="1"/>
    <col min="4096" max="4096" width="17.625" style="16" customWidth="1"/>
    <col min="4097" max="4102" width="11.625" style="16" customWidth="1"/>
    <col min="4103" max="4350" width="9" style="16" customWidth="1"/>
    <col min="4351" max="4351" width="3.625" style="16" customWidth="1"/>
    <col min="4352" max="4352" width="17.625" style="16" customWidth="1"/>
    <col min="4353" max="4358" width="11.625" style="16" customWidth="1"/>
    <col min="4359" max="4606" width="9" style="16" customWidth="1"/>
    <col min="4607" max="4607" width="3.625" style="16" customWidth="1"/>
    <col min="4608" max="4608" width="17.625" style="16" customWidth="1"/>
    <col min="4609" max="4614" width="11.625" style="16" customWidth="1"/>
    <col min="4615" max="4862" width="9" style="16" customWidth="1"/>
    <col min="4863" max="4863" width="3.625" style="16" customWidth="1"/>
    <col min="4864" max="4864" width="17.625" style="16" customWidth="1"/>
    <col min="4865" max="4870" width="11.625" style="16" customWidth="1"/>
    <col min="4871" max="5118" width="9" style="16" customWidth="1"/>
    <col min="5119" max="5119" width="3.625" style="16" customWidth="1"/>
    <col min="5120" max="5120" width="17.625" style="16" customWidth="1"/>
    <col min="5121" max="5126" width="11.625" style="16" customWidth="1"/>
    <col min="5127" max="5374" width="9" style="16" customWidth="1"/>
    <col min="5375" max="5375" width="3.625" style="16" customWidth="1"/>
    <col min="5376" max="5376" width="17.625" style="16" customWidth="1"/>
    <col min="5377" max="5382" width="11.625" style="16" customWidth="1"/>
    <col min="5383" max="5630" width="9" style="16" customWidth="1"/>
    <col min="5631" max="5631" width="3.625" style="16" customWidth="1"/>
    <col min="5632" max="5632" width="17.625" style="16" customWidth="1"/>
    <col min="5633" max="5638" width="11.625" style="16" customWidth="1"/>
    <col min="5639" max="5886" width="9" style="16" customWidth="1"/>
    <col min="5887" max="5887" width="3.625" style="16" customWidth="1"/>
    <col min="5888" max="5888" width="17.625" style="16" customWidth="1"/>
    <col min="5889" max="5894" width="11.625" style="16" customWidth="1"/>
    <col min="5895" max="6142" width="9" style="16" customWidth="1"/>
    <col min="6143" max="6143" width="3.625" style="16" customWidth="1"/>
    <col min="6144" max="6144" width="17.625" style="16" customWidth="1"/>
    <col min="6145" max="6150" width="11.625" style="16" customWidth="1"/>
    <col min="6151" max="6398" width="9" style="16" customWidth="1"/>
    <col min="6399" max="6399" width="3.625" style="16" customWidth="1"/>
    <col min="6400" max="6400" width="17.625" style="16" customWidth="1"/>
    <col min="6401" max="6406" width="11.625" style="16" customWidth="1"/>
    <col min="6407" max="6654" width="9" style="16" customWidth="1"/>
    <col min="6655" max="6655" width="3.625" style="16" customWidth="1"/>
    <col min="6656" max="6656" width="17.625" style="16" customWidth="1"/>
    <col min="6657" max="6662" width="11.625" style="16" customWidth="1"/>
    <col min="6663" max="6910" width="9" style="16" customWidth="1"/>
    <col min="6911" max="6911" width="3.625" style="16" customWidth="1"/>
    <col min="6912" max="6912" width="17.625" style="16" customWidth="1"/>
    <col min="6913" max="6918" width="11.625" style="16" customWidth="1"/>
    <col min="6919" max="7166" width="9" style="16" customWidth="1"/>
    <col min="7167" max="7167" width="3.625" style="16" customWidth="1"/>
    <col min="7168" max="7168" width="17.625" style="16" customWidth="1"/>
    <col min="7169" max="7174" width="11.625" style="16" customWidth="1"/>
    <col min="7175" max="7422" width="9" style="16" customWidth="1"/>
    <col min="7423" max="7423" width="3.625" style="16" customWidth="1"/>
    <col min="7424" max="7424" width="17.625" style="16" customWidth="1"/>
    <col min="7425" max="7430" width="11.625" style="16" customWidth="1"/>
    <col min="7431" max="7678" width="9" style="16" customWidth="1"/>
    <col min="7679" max="7679" width="3.625" style="16" customWidth="1"/>
    <col min="7680" max="7680" width="17.625" style="16" customWidth="1"/>
    <col min="7681" max="7686" width="11.625" style="16" customWidth="1"/>
    <col min="7687" max="7934" width="9" style="16" customWidth="1"/>
    <col min="7935" max="7935" width="3.625" style="16" customWidth="1"/>
    <col min="7936" max="7936" width="17.625" style="16" customWidth="1"/>
    <col min="7937" max="7942" width="11.625" style="16" customWidth="1"/>
    <col min="7943" max="8190" width="9" style="16" customWidth="1"/>
    <col min="8191" max="8191" width="3.625" style="16" customWidth="1"/>
    <col min="8192" max="8192" width="17.625" style="16" customWidth="1"/>
    <col min="8193" max="8198" width="11.625" style="16" customWidth="1"/>
    <col min="8199" max="8446" width="9" style="16" customWidth="1"/>
    <col min="8447" max="8447" width="3.625" style="16" customWidth="1"/>
    <col min="8448" max="8448" width="17.625" style="16" customWidth="1"/>
    <col min="8449" max="8454" width="11.625" style="16" customWidth="1"/>
    <col min="8455" max="8702" width="9" style="16" customWidth="1"/>
    <col min="8703" max="8703" width="3.625" style="16" customWidth="1"/>
    <col min="8704" max="8704" width="17.625" style="16" customWidth="1"/>
    <col min="8705" max="8710" width="11.625" style="16" customWidth="1"/>
    <col min="8711" max="8958" width="9" style="16" customWidth="1"/>
    <col min="8959" max="8959" width="3.625" style="16" customWidth="1"/>
    <col min="8960" max="8960" width="17.625" style="16" customWidth="1"/>
    <col min="8961" max="8966" width="11.625" style="16" customWidth="1"/>
    <col min="8967" max="9214" width="9" style="16" customWidth="1"/>
    <col min="9215" max="9215" width="3.625" style="16" customWidth="1"/>
    <col min="9216" max="9216" width="17.625" style="16" customWidth="1"/>
    <col min="9217" max="9222" width="11.625" style="16" customWidth="1"/>
    <col min="9223" max="9470" width="9" style="16" customWidth="1"/>
    <col min="9471" max="9471" width="3.625" style="16" customWidth="1"/>
    <col min="9472" max="9472" width="17.625" style="16" customWidth="1"/>
    <col min="9473" max="9478" width="11.625" style="16" customWidth="1"/>
    <col min="9479" max="9726" width="9" style="16" customWidth="1"/>
    <col min="9727" max="9727" width="3.625" style="16" customWidth="1"/>
    <col min="9728" max="9728" width="17.625" style="16" customWidth="1"/>
    <col min="9729" max="9734" width="11.625" style="16" customWidth="1"/>
    <col min="9735" max="9982" width="9" style="16" customWidth="1"/>
    <col min="9983" max="9983" width="3.625" style="16" customWidth="1"/>
    <col min="9984" max="9984" width="17.625" style="16" customWidth="1"/>
    <col min="9985" max="9990" width="11.625" style="16" customWidth="1"/>
    <col min="9991" max="10238" width="9" style="16" customWidth="1"/>
    <col min="10239" max="10239" width="3.625" style="16" customWidth="1"/>
    <col min="10240" max="10240" width="17.625" style="16" customWidth="1"/>
    <col min="10241" max="10246" width="11.625" style="16" customWidth="1"/>
    <col min="10247" max="10494" width="9" style="16" customWidth="1"/>
    <col min="10495" max="10495" width="3.625" style="16" customWidth="1"/>
    <col min="10496" max="10496" width="17.625" style="16" customWidth="1"/>
    <col min="10497" max="10502" width="11.625" style="16" customWidth="1"/>
    <col min="10503" max="10750" width="9" style="16" customWidth="1"/>
    <col min="10751" max="10751" width="3.625" style="16" customWidth="1"/>
    <col min="10752" max="10752" width="17.625" style="16" customWidth="1"/>
    <col min="10753" max="10758" width="11.625" style="16" customWidth="1"/>
    <col min="10759" max="11006" width="9" style="16" customWidth="1"/>
    <col min="11007" max="11007" width="3.625" style="16" customWidth="1"/>
    <col min="11008" max="11008" width="17.625" style="16" customWidth="1"/>
    <col min="11009" max="11014" width="11.625" style="16" customWidth="1"/>
    <col min="11015" max="11262" width="9" style="16" customWidth="1"/>
    <col min="11263" max="11263" width="3.625" style="16" customWidth="1"/>
    <col min="11264" max="11264" width="17.625" style="16" customWidth="1"/>
    <col min="11265" max="11270" width="11.625" style="16" customWidth="1"/>
    <col min="11271" max="11518" width="9" style="16" customWidth="1"/>
    <col min="11519" max="11519" width="3.625" style="16" customWidth="1"/>
    <col min="11520" max="11520" width="17.625" style="16" customWidth="1"/>
    <col min="11521" max="11526" width="11.625" style="16" customWidth="1"/>
    <col min="11527" max="11774" width="9" style="16" customWidth="1"/>
    <col min="11775" max="11775" width="3.625" style="16" customWidth="1"/>
    <col min="11776" max="11776" width="17.625" style="16" customWidth="1"/>
    <col min="11777" max="11782" width="11.625" style="16" customWidth="1"/>
    <col min="11783" max="12030" width="9" style="16" customWidth="1"/>
    <col min="12031" max="12031" width="3.625" style="16" customWidth="1"/>
    <col min="12032" max="12032" width="17.625" style="16" customWidth="1"/>
    <col min="12033" max="12038" width="11.625" style="16" customWidth="1"/>
    <col min="12039" max="12286" width="9" style="16" customWidth="1"/>
    <col min="12287" max="12287" width="3.625" style="16" customWidth="1"/>
    <col min="12288" max="12288" width="17.625" style="16" customWidth="1"/>
    <col min="12289" max="12294" width="11.625" style="16" customWidth="1"/>
    <col min="12295" max="12542" width="9" style="16" customWidth="1"/>
    <col min="12543" max="12543" width="3.625" style="16" customWidth="1"/>
    <col min="12544" max="12544" width="17.625" style="16" customWidth="1"/>
    <col min="12545" max="12550" width="11.625" style="16" customWidth="1"/>
    <col min="12551" max="12798" width="9" style="16" customWidth="1"/>
    <col min="12799" max="12799" width="3.625" style="16" customWidth="1"/>
    <col min="12800" max="12800" width="17.625" style="16" customWidth="1"/>
    <col min="12801" max="12806" width="11.625" style="16" customWidth="1"/>
    <col min="12807" max="13054" width="9" style="16" customWidth="1"/>
    <col min="13055" max="13055" width="3.625" style="16" customWidth="1"/>
    <col min="13056" max="13056" width="17.625" style="16" customWidth="1"/>
    <col min="13057" max="13062" width="11.625" style="16" customWidth="1"/>
    <col min="13063" max="13310" width="9" style="16" customWidth="1"/>
    <col min="13311" max="13311" width="3.625" style="16" customWidth="1"/>
    <col min="13312" max="13312" width="17.625" style="16" customWidth="1"/>
    <col min="13313" max="13318" width="11.625" style="16" customWidth="1"/>
    <col min="13319" max="13566" width="9" style="16" customWidth="1"/>
    <col min="13567" max="13567" width="3.625" style="16" customWidth="1"/>
    <col min="13568" max="13568" width="17.625" style="16" customWidth="1"/>
    <col min="13569" max="13574" width="11.625" style="16" customWidth="1"/>
    <col min="13575" max="13822" width="9" style="16" customWidth="1"/>
    <col min="13823" max="13823" width="3.625" style="16" customWidth="1"/>
    <col min="13824" max="13824" width="17.625" style="16" customWidth="1"/>
    <col min="13825" max="13830" width="11.625" style="16" customWidth="1"/>
    <col min="13831" max="14078" width="9" style="16" customWidth="1"/>
    <col min="14079" max="14079" width="3.625" style="16" customWidth="1"/>
    <col min="14080" max="14080" width="17.625" style="16" customWidth="1"/>
    <col min="14081" max="14086" width="11.625" style="16" customWidth="1"/>
    <col min="14087" max="14334" width="9" style="16" customWidth="1"/>
    <col min="14335" max="14335" width="3.625" style="16" customWidth="1"/>
    <col min="14336" max="14336" width="17.625" style="16" customWidth="1"/>
    <col min="14337" max="14342" width="11.625" style="16" customWidth="1"/>
    <col min="14343" max="14590" width="9" style="16" customWidth="1"/>
    <col min="14591" max="14591" width="3.625" style="16" customWidth="1"/>
    <col min="14592" max="14592" width="17.625" style="16" customWidth="1"/>
    <col min="14593" max="14598" width="11.625" style="16" customWidth="1"/>
    <col min="14599" max="14846" width="9" style="16" customWidth="1"/>
    <col min="14847" max="14847" width="3.625" style="16" customWidth="1"/>
    <col min="14848" max="14848" width="17.625" style="16" customWidth="1"/>
    <col min="14849" max="14854" width="11.625" style="16" customWidth="1"/>
    <col min="14855" max="15102" width="9" style="16" customWidth="1"/>
    <col min="15103" max="15103" width="3.625" style="16" customWidth="1"/>
    <col min="15104" max="15104" width="17.625" style="16" customWidth="1"/>
    <col min="15105" max="15110" width="11.625" style="16" customWidth="1"/>
    <col min="15111" max="15358" width="9" style="16" customWidth="1"/>
    <col min="15359" max="15359" width="3.625" style="16" customWidth="1"/>
    <col min="15360" max="15360" width="17.625" style="16" customWidth="1"/>
    <col min="15361" max="15366" width="11.625" style="16" customWidth="1"/>
    <col min="15367" max="15614" width="9" style="16" customWidth="1"/>
    <col min="15615" max="15615" width="3.625" style="16" customWidth="1"/>
    <col min="15616" max="15616" width="17.625" style="16" customWidth="1"/>
    <col min="15617" max="15622" width="11.625" style="16" customWidth="1"/>
    <col min="15623" max="15870" width="9" style="16" customWidth="1"/>
    <col min="15871" max="15871" width="3.625" style="16" customWidth="1"/>
    <col min="15872" max="15872" width="17.625" style="16" customWidth="1"/>
    <col min="15873" max="15878" width="11.625" style="16" customWidth="1"/>
    <col min="15879" max="16126" width="9" style="16" customWidth="1"/>
    <col min="16127" max="16127" width="3.625" style="16" customWidth="1"/>
    <col min="16128" max="16128" width="17.625" style="16" customWidth="1"/>
    <col min="16129" max="16134" width="11.625" style="16" customWidth="1"/>
    <col min="16135" max="16384" width="9" style="16" customWidth="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BZ1" t="str">
        <f>IF(AND(COUNTA(C7:F7)&gt;=1,COUNTA(B29:B38)&gt;=1,IF(OR(LEFT(C7,1)="1",LEFT(C7,1)="2"),COUNTA(B16:B23)&gt;=1,TRUE),IF(B23="◯",COUNTA(C24)&gt;=1,TRUE),IF(B38="◯",COUNTA(C39)&gt;=1,TRUE)),"OK","NG")</f>
        <v>NG</v>
      </c>
    </row>
    <row r="2" spans="1:78" s="307" customFormat="1" ht="9.9499999999999993" customHeight="1">
      <c r="A2" s="308"/>
    </row>
    <row r="3" spans="1:78" s="209" customFormat="1" ht="21.75" customHeight="1">
      <c r="A3" s="207" t="s">
        <v>181</v>
      </c>
      <c r="B3" s="208"/>
      <c r="C3" s="208"/>
      <c r="D3" s="208"/>
      <c r="E3" s="208"/>
      <c r="F3" s="208"/>
    </row>
    <row r="4" spans="1:78" ht="55.5" customHeight="1">
      <c r="A4" s="725" t="s">
        <v>538</v>
      </c>
      <c r="B4" s="726"/>
      <c r="C4" s="726"/>
      <c r="D4" s="726"/>
      <c r="E4" s="726"/>
      <c r="F4" s="726"/>
      <c r="G4" s="3"/>
      <c r="H4" s="3"/>
      <c r="I4" s="3"/>
      <c r="J4" s="3"/>
      <c r="K4" s="3"/>
      <c r="L4" s="3"/>
      <c r="M4" s="3"/>
      <c r="N4" s="3"/>
      <c r="O4" s="3"/>
      <c r="P4" s="3"/>
    </row>
    <row r="5" spans="1:78" ht="6" customHeight="1" thickBot="1">
      <c r="A5" s="23"/>
      <c r="B5" s="3"/>
      <c r="C5" s="3"/>
      <c r="D5" s="3"/>
      <c r="E5" s="3"/>
      <c r="F5" s="3"/>
    </row>
    <row r="6" spans="1:78" ht="24.75" customHeight="1">
      <c r="A6" s="721" t="s">
        <v>182</v>
      </c>
      <c r="B6" s="592"/>
      <c r="C6" s="729" t="s">
        <v>35</v>
      </c>
      <c r="D6" s="586"/>
      <c r="E6" s="586"/>
      <c r="F6" s="592"/>
    </row>
    <row r="7" spans="1:78" ht="24.75" customHeight="1" thickBot="1">
      <c r="A7" s="724" t="s">
        <v>183</v>
      </c>
      <c r="B7" s="496"/>
      <c r="C7" s="738"/>
      <c r="D7" s="473"/>
      <c r="E7" s="473"/>
      <c r="F7" s="496"/>
    </row>
    <row r="8" spans="1:78" ht="24.75" customHeight="1">
      <c r="A8" s="247"/>
      <c r="B8" s="247"/>
      <c r="C8" s="247"/>
      <c r="D8" s="247"/>
      <c r="E8" s="247"/>
      <c r="F8" s="247"/>
    </row>
    <row r="9" spans="1:78" ht="21" customHeight="1">
      <c r="A9" s="741" t="s">
        <v>184</v>
      </c>
      <c r="B9" s="597"/>
      <c r="C9" s="249">
        <v>1</v>
      </c>
      <c r="D9" s="249">
        <v>2</v>
      </c>
      <c r="E9" s="248">
        <v>3</v>
      </c>
      <c r="F9" s="248">
        <v>4</v>
      </c>
    </row>
    <row r="10" spans="1:78" ht="43.5" customHeight="1" thickBot="1">
      <c r="A10" s="742"/>
      <c r="B10" s="743"/>
      <c r="C10" s="250" t="s">
        <v>185</v>
      </c>
      <c r="D10" s="251" t="s">
        <v>186</v>
      </c>
      <c r="E10" s="99" t="s">
        <v>187</v>
      </c>
      <c r="F10" s="100" t="s">
        <v>188</v>
      </c>
    </row>
    <row r="11" spans="1:78" ht="52.5" customHeight="1">
      <c r="A11" s="24"/>
      <c r="B11" s="26"/>
      <c r="C11" s="101"/>
      <c r="D11" s="101"/>
      <c r="E11" s="101"/>
      <c r="F11" s="101"/>
    </row>
    <row r="12" spans="1:78" ht="16.5" customHeight="1">
      <c r="C12" s="101"/>
      <c r="D12" s="101"/>
      <c r="E12" s="101"/>
      <c r="F12" s="101"/>
    </row>
    <row r="13" spans="1:78" ht="24.95" customHeight="1">
      <c r="A13" s="655"/>
      <c r="B13" s="656"/>
      <c r="C13" s="101"/>
      <c r="D13" s="101"/>
      <c r="E13" s="101"/>
      <c r="F13" s="101"/>
    </row>
    <row r="14" spans="1:78" ht="38.25" customHeight="1" thickBot="1">
      <c r="A14" s="24"/>
      <c r="B14" s="727" t="s">
        <v>574</v>
      </c>
      <c r="C14" s="473"/>
      <c r="D14" s="473"/>
      <c r="E14" s="473"/>
      <c r="F14" s="473"/>
    </row>
    <row r="15" spans="1:78" ht="24" customHeight="1">
      <c r="A15" s="722" t="s">
        <v>189</v>
      </c>
      <c r="B15" s="102" t="s">
        <v>190</v>
      </c>
      <c r="C15" s="744" t="s">
        <v>191</v>
      </c>
      <c r="D15" s="586"/>
      <c r="E15" s="586"/>
      <c r="F15" s="592"/>
    </row>
    <row r="16" spans="1:78" ht="27" customHeight="1">
      <c r="A16" s="723"/>
      <c r="B16" s="325"/>
      <c r="C16" s="733" t="s">
        <v>192</v>
      </c>
      <c r="D16" s="734"/>
      <c r="E16" s="734"/>
      <c r="F16" s="735"/>
    </row>
    <row r="17" spans="1:6" ht="27" customHeight="1">
      <c r="A17" s="723"/>
      <c r="B17" s="330"/>
      <c r="C17" s="718" t="s">
        <v>193</v>
      </c>
      <c r="D17" s="719"/>
      <c r="E17" s="719"/>
      <c r="F17" s="720"/>
    </row>
    <row r="18" spans="1:6" ht="27" customHeight="1">
      <c r="A18" s="723"/>
      <c r="B18" s="330"/>
      <c r="C18" s="718" t="s">
        <v>194</v>
      </c>
      <c r="D18" s="719"/>
      <c r="E18" s="719"/>
      <c r="F18" s="720"/>
    </row>
    <row r="19" spans="1:6" ht="27" customHeight="1">
      <c r="A19" s="723"/>
      <c r="B19" s="330"/>
      <c r="C19" s="718" t="s">
        <v>195</v>
      </c>
      <c r="D19" s="719"/>
      <c r="E19" s="719"/>
      <c r="F19" s="720"/>
    </row>
    <row r="20" spans="1:6" ht="27" customHeight="1">
      <c r="A20" s="723"/>
      <c r="B20" s="330"/>
      <c r="C20" s="718" t="s">
        <v>196</v>
      </c>
      <c r="D20" s="719"/>
      <c r="E20" s="719"/>
      <c r="F20" s="720"/>
    </row>
    <row r="21" spans="1:6" ht="27" customHeight="1">
      <c r="A21" s="723"/>
      <c r="B21" s="330"/>
      <c r="C21" s="718" t="s">
        <v>197</v>
      </c>
      <c r="D21" s="719"/>
      <c r="E21" s="719"/>
      <c r="F21" s="720"/>
    </row>
    <row r="22" spans="1:6" ht="27" customHeight="1">
      <c r="A22" s="723"/>
      <c r="B22" s="330"/>
      <c r="C22" s="718" t="s">
        <v>198</v>
      </c>
      <c r="D22" s="719"/>
      <c r="E22" s="719"/>
      <c r="F22" s="720"/>
    </row>
    <row r="23" spans="1:6" ht="27" customHeight="1">
      <c r="A23" s="723"/>
      <c r="B23" s="331"/>
      <c r="C23" s="730" t="s">
        <v>199</v>
      </c>
      <c r="D23" s="731"/>
      <c r="E23" s="731"/>
      <c r="F23" s="732"/>
    </row>
    <row r="24" spans="1:6" ht="50.1" customHeight="1" thickBot="1">
      <c r="A24" s="550"/>
      <c r="B24" s="314" t="s">
        <v>200</v>
      </c>
      <c r="C24" s="739"/>
      <c r="D24" s="529"/>
      <c r="E24" s="529"/>
      <c r="F24" s="530"/>
    </row>
    <row r="25" spans="1:6" ht="24" customHeight="1">
      <c r="A25" s="24"/>
      <c r="B25" s="103"/>
      <c r="C25" s="104"/>
      <c r="D25" s="104"/>
      <c r="E25" s="104"/>
      <c r="F25" s="104"/>
    </row>
    <row r="26" spans="1:6" ht="24.95" customHeight="1">
      <c r="A26" s="655"/>
      <c r="B26" s="656"/>
      <c r="C26" s="101"/>
      <c r="D26" s="101"/>
      <c r="E26" s="101"/>
      <c r="F26" s="101"/>
    </row>
    <row r="27" spans="1:6" ht="38.25" customHeight="1" thickBot="1">
      <c r="A27" s="105"/>
      <c r="B27" s="740" t="s">
        <v>575</v>
      </c>
      <c r="C27" s="473"/>
      <c r="D27" s="473"/>
      <c r="E27" s="473"/>
      <c r="F27" s="473"/>
    </row>
    <row r="28" spans="1:6" ht="24" customHeight="1">
      <c r="A28" s="728" t="s">
        <v>201</v>
      </c>
      <c r="B28" s="102" t="s">
        <v>190</v>
      </c>
      <c r="C28" s="744" t="s">
        <v>202</v>
      </c>
      <c r="D28" s="586"/>
      <c r="E28" s="586"/>
      <c r="F28" s="592"/>
    </row>
    <row r="29" spans="1:6" ht="27" customHeight="1">
      <c r="A29" s="723"/>
      <c r="B29" s="326"/>
      <c r="C29" s="733" t="s">
        <v>203</v>
      </c>
      <c r="D29" s="734"/>
      <c r="E29" s="734"/>
      <c r="F29" s="735"/>
    </row>
    <row r="30" spans="1:6" ht="27" customHeight="1">
      <c r="A30" s="723"/>
      <c r="B30" s="328"/>
      <c r="C30" s="718" t="s">
        <v>204</v>
      </c>
      <c r="D30" s="719"/>
      <c r="E30" s="719"/>
      <c r="F30" s="720"/>
    </row>
    <row r="31" spans="1:6" ht="27" customHeight="1">
      <c r="A31" s="723"/>
      <c r="B31" s="328"/>
      <c r="C31" s="718" t="s">
        <v>205</v>
      </c>
      <c r="D31" s="719"/>
      <c r="E31" s="719"/>
      <c r="F31" s="720"/>
    </row>
    <row r="32" spans="1:6" ht="27" customHeight="1">
      <c r="A32" s="723"/>
      <c r="B32" s="328"/>
      <c r="C32" s="718" t="s">
        <v>206</v>
      </c>
      <c r="D32" s="719"/>
      <c r="E32" s="719"/>
      <c r="F32" s="720"/>
    </row>
    <row r="33" spans="1:6" ht="27" customHeight="1">
      <c r="A33" s="723"/>
      <c r="B33" s="328"/>
      <c r="C33" s="718" t="s">
        <v>207</v>
      </c>
      <c r="D33" s="719"/>
      <c r="E33" s="719"/>
      <c r="F33" s="720"/>
    </row>
    <row r="34" spans="1:6" ht="27" customHeight="1">
      <c r="A34" s="723"/>
      <c r="B34" s="328"/>
      <c r="C34" s="718" t="s">
        <v>208</v>
      </c>
      <c r="D34" s="719"/>
      <c r="E34" s="719"/>
      <c r="F34" s="720"/>
    </row>
    <row r="35" spans="1:6" ht="27" customHeight="1">
      <c r="A35" s="723"/>
      <c r="B35" s="328"/>
      <c r="C35" s="718" t="s">
        <v>209</v>
      </c>
      <c r="D35" s="719"/>
      <c r="E35" s="719"/>
      <c r="F35" s="720"/>
    </row>
    <row r="36" spans="1:6" ht="27" customHeight="1">
      <c r="A36" s="723"/>
      <c r="B36" s="328"/>
      <c r="C36" s="718" t="s">
        <v>210</v>
      </c>
      <c r="D36" s="719"/>
      <c r="E36" s="719"/>
      <c r="F36" s="720"/>
    </row>
    <row r="37" spans="1:6" ht="27" customHeight="1">
      <c r="A37" s="723"/>
      <c r="B37" s="328"/>
      <c r="C37" s="718" t="s">
        <v>211</v>
      </c>
      <c r="D37" s="719"/>
      <c r="E37" s="719"/>
      <c r="F37" s="720"/>
    </row>
    <row r="38" spans="1:6" ht="27" customHeight="1">
      <c r="A38" s="723"/>
      <c r="B38" s="329"/>
      <c r="C38" s="737" t="s">
        <v>212</v>
      </c>
      <c r="D38" s="731"/>
      <c r="E38" s="731"/>
      <c r="F38" s="732"/>
    </row>
    <row r="39" spans="1:6" ht="50.1" customHeight="1" thickBot="1">
      <c r="A39" s="550"/>
      <c r="B39" s="313" t="s">
        <v>200</v>
      </c>
      <c r="C39" s="736"/>
      <c r="D39" s="473"/>
      <c r="E39" s="473"/>
      <c r="F39" s="496"/>
    </row>
  </sheetData>
  <sheetProtection sheet="1"/>
  <mergeCells count="35">
    <mergeCell ref="C7:F7"/>
    <mergeCell ref="C17:F17"/>
    <mergeCell ref="C24:F24"/>
    <mergeCell ref="C30:F30"/>
    <mergeCell ref="C20:F20"/>
    <mergeCell ref="C22:F22"/>
    <mergeCell ref="B27:F27"/>
    <mergeCell ref="A9:B10"/>
    <mergeCell ref="C15:F15"/>
    <mergeCell ref="C16:F16"/>
    <mergeCell ref="C19:F19"/>
    <mergeCell ref="C28:F28"/>
    <mergeCell ref="A26:B26"/>
    <mergeCell ref="C39:F39"/>
    <mergeCell ref="C38:F38"/>
    <mergeCell ref="C21:F21"/>
    <mergeCell ref="C36:F36"/>
    <mergeCell ref="C35:F35"/>
    <mergeCell ref="C34:F34"/>
    <mergeCell ref="A1:F1"/>
    <mergeCell ref="C31:F31"/>
    <mergeCell ref="A6:B6"/>
    <mergeCell ref="A15:A24"/>
    <mergeCell ref="A7:B7"/>
    <mergeCell ref="A4:F4"/>
    <mergeCell ref="C18:F18"/>
    <mergeCell ref="B14:F14"/>
    <mergeCell ref="A13:B13"/>
    <mergeCell ref="A28:A39"/>
    <mergeCell ref="C37:F37"/>
    <mergeCell ref="C33:F33"/>
    <mergeCell ref="C6:F6"/>
    <mergeCell ref="C23:F23"/>
    <mergeCell ref="C29:F29"/>
    <mergeCell ref="C32:F32"/>
  </mergeCells>
  <phoneticPr fontId="3"/>
  <conditionalFormatting sqref="A1">
    <cfRule type="expression" dxfId="51" priority="201">
      <formula>BZ1="NG"</formula>
    </cfRule>
    <cfRule type="expression" dxfId="50" priority="202">
      <formula>BZ1="OK"</formula>
    </cfRule>
  </conditionalFormatting>
  <conditionalFormatting sqref="B16:B23">
    <cfRule type="expression" dxfId="49" priority="203">
      <formula>OR(LEFT($C$7,1)="1",LEFT($C$7,1)="2")</formula>
    </cfRule>
  </conditionalFormatting>
  <conditionalFormatting sqref="C24">
    <cfRule type="expression" dxfId="48" priority="1">
      <formula>$B$23="◯"</formula>
    </cfRule>
  </conditionalFormatting>
  <conditionalFormatting sqref="C39 C24 C7:F7 B16:B23 B29:B38">
    <cfRule type="expression" dxfId="47" priority="200">
      <formula>FALSE()</formula>
    </cfRule>
  </conditionalFormatting>
  <conditionalFormatting sqref="C39">
    <cfRule type="expression" dxfId="46" priority="2">
      <formula>$B$38="◯"</formula>
    </cfRule>
  </conditionalFormatting>
  <dataValidations count="3">
    <dataValidation allowBlank="1" showInputMessage="1" showErrorMessage="1" prompt="具体的な理由を記載" sqref="C24:F24 C39:F39" xr:uid="{1512B312-A093-4EED-B5E4-61FC5E70D5A1}"/>
    <dataValidation type="list" allowBlank="1" showInputMessage="1" showErrorMessage="1" sqref="C7:F7" xr:uid="{00000000-0002-0000-0800-000000000000}">
      <formula1>"1.雇用している（雇用予定を含む）,2.雇用したい,3.検討中,4.雇用の予定はない"</formula1>
    </dataValidation>
    <dataValidation type="list" allowBlank="1" showInputMessage="1" showErrorMessage="1" sqref="B16:B23 B29:B38" xr:uid="{00000000-0002-0000-0800-000001000000}">
      <formula1>"◯"</formula1>
    </dataValidation>
  </dataValidations>
  <pageMargins left="0.55118110236220474" right="0.51181102362204722" top="0.59055118110236227" bottom="0.59055118110236227" header="0.51181102362204722" footer="0.31496062992125978"/>
  <pageSetup paperSize="9" scale="67" firstPageNumber="7" orientation="portrait" useFirstPageNumber="1" r:id="rId1"/>
  <headerFooter>
    <oddFooter>&amp;C&amp;"ＭＳ Ｐ明朝,標準"&amp;12 -8-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53"/>
  <sheetViews>
    <sheetView view="pageBreakPreview" zoomScaleNormal="100" zoomScaleSheetLayoutView="100" zoomScalePageLayoutView="115" workbookViewId="0">
      <selection activeCell="C8" sqref="C8:F8"/>
    </sheetView>
  </sheetViews>
  <sheetFormatPr defaultColWidth="9" defaultRowHeight="13.5"/>
  <cols>
    <col min="1" max="1" width="3.625" style="16" customWidth="1"/>
    <col min="2" max="2" width="18.375" style="16" customWidth="1"/>
    <col min="3" max="4" width="14" style="16" customWidth="1"/>
    <col min="5" max="5" width="21" style="16" customWidth="1"/>
    <col min="6" max="6" width="24.625" style="16" customWidth="1"/>
    <col min="7" max="77" width="9" style="16" customWidth="1"/>
    <col min="78" max="78" width="9" style="16" hidden="1" customWidth="1"/>
    <col min="79" max="254" width="9" style="16" customWidth="1"/>
    <col min="255" max="255" width="3.625" style="16" customWidth="1"/>
    <col min="256" max="256" width="17.625" style="16" customWidth="1"/>
    <col min="257" max="262" width="11.625" style="16" customWidth="1"/>
    <col min="263" max="510" width="9" style="16" customWidth="1"/>
    <col min="511" max="511" width="3.625" style="16" customWidth="1"/>
    <col min="512" max="512" width="17.625" style="16" customWidth="1"/>
    <col min="513" max="518" width="11.625" style="16" customWidth="1"/>
    <col min="519" max="766" width="9" style="16" customWidth="1"/>
    <col min="767" max="767" width="3.625" style="16" customWidth="1"/>
    <col min="768" max="768" width="17.625" style="16" customWidth="1"/>
    <col min="769" max="774" width="11.625" style="16" customWidth="1"/>
    <col min="775" max="1022" width="9" style="16" customWidth="1"/>
    <col min="1023" max="1023" width="3.625" style="16" customWidth="1"/>
    <col min="1024" max="1024" width="17.625" style="16" customWidth="1"/>
    <col min="1025" max="1030" width="11.625" style="16" customWidth="1"/>
    <col min="1031" max="1278" width="9" style="16" customWidth="1"/>
    <col min="1279" max="1279" width="3.625" style="16" customWidth="1"/>
    <col min="1280" max="1280" width="17.625" style="16" customWidth="1"/>
    <col min="1281" max="1286" width="11.625" style="16" customWidth="1"/>
    <col min="1287" max="1534" width="9" style="16" customWidth="1"/>
    <col min="1535" max="1535" width="3.625" style="16" customWidth="1"/>
    <col min="1536" max="1536" width="17.625" style="16" customWidth="1"/>
    <col min="1537" max="1542" width="11.625" style="16" customWidth="1"/>
    <col min="1543" max="1790" width="9" style="16" customWidth="1"/>
    <col min="1791" max="1791" width="3.625" style="16" customWidth="1"/>
    <col min="1792" max="1792" width="17.625" style="16" customWidth="1"/>
    <col min="1793" max="1798" width="11.625" style="16" customWidth="1"/>
    <col min="1799" max="2046" width="9" style="16" customWidth="1"/>
    <col min="2047" max="2047" width="3.625" style="16" customWidth="1"/>
    <col min="2048" max="2048" width="17.625" style="16" customWidth="1"/>
    <col min="2049" max="2054" width="11.625" style="16" customWidth="1"/>
    <col min="2055" max="2302" width="9" style="16" customWidth="1"/>
    <col min="2303" max="2303" width="3.625" style="16" customWidth="1"/>
    <col min="2304" max="2304" width="17.625" style="16" customWidth="1"/>
    <col min="2305" max="2310" width="11.625" style="16" customWidth="1"/>
    <col min="2311" max="2558" width="9" style="16" customWidth="1"/>
    <col min="2559" max="2559" width="3.625" style="16" customWidth="1"/>
    <col min="2560" max="2560" width="17.625" style="16" customWidth="1"/>
    <col min="2561" max="2566" width="11.625" style="16" customWidth="1"/>
    <col min="2567" max="2814" width="9" style="16" customWidth="1"/>
    <col min="2815" max="2815" width="3.625" style="16" customWidth="1"/>
    <col min="2816" max="2816" width="17.625" style="16" customWidth="1"/>
    <col min="2817" max="2822" width="11.625" style="16" customWidth="1"/>
    <col min="2823" max="3070" width="9" style="16" customWidth="1"/>
    <col min="3071" max="3071" width="3.625" style="16" customWidth="1"/>
    <col min="3072" max="3072" width="17.625" style="16" customWidth="1"/>
    <col min="3073" max="3078" width="11.625" style="16" customWidth="1"/>
    <col min="3079" max="3326" width="9" style="16" customWidth="1"/>
    <col min="3327" max="3327" width="3.625" style="16" customWidth="1"/>
    <col min="3328" max="3328" width="17.625" style="16" customWidth="1"/>
    <col min="3329" max="3334" width="11.625" style="16" customWidth="1"/>
    <col min="3335" max="3582" width="9" style="16" customWidth="1"/>
    <col min="3583" max="3583" width="3.625" style="16" customWidth="1"/>
    <col min="3584" max="3584" width="17.625" style="16" customWidth="1"/>
    <col min="3585" max="3590" width="11.625" style="16" customWidth="1"/>
    <col min="3591" max="3838" width="9" style="16" customWidth="1"/>
    <col min="3839" max="3839" width="3.625" style="16" customWidth="1"/>
    <col min="3840" max="3840" width="17.625" style="16" customWidth="1"/>
    <col min="3841" max="3846" width="11.625" style="16" customWidth="1"/>
    <col min="3847" max="4094" width="9" style="16" customWidth="1"/>
    <col min="4095" max="4095" width="3.625" style="16" customWidth="1"/>
    <col min="4096" max="4096" width="17.625" style="16" customWidth="1"/>
    <col min="4097" max="4102" width="11.625" style="16" customWidth="1"/>
    <col min="4103" max="4350" width="9" style="16" customWidth="1"/>
    <col min="4351" max="4351" width="3.625" style="16" customWidth="1"/>
    <col min="4352" max="4352" width="17.625" style="16" customWidth="1"/>
    <col min="4353" max="4358" width="11.625" style="16" customWidth="1"/>
    <col min="4359" max="4606" width="9" style="16" customWidth="1"/>
    <col min="4607" max="4607" width="3.625" style="16" customWidth="1"/>
    <col min="4608" max="4608" width="17.625" style="16" customWidth="1"/>
    <col min="4609" max="4614" width="11.625" style="16" customWidth="1"/>
    <col min="4615" max="4862" width="9" style="16" customWidth="1"/>
    <col min="4863" max="4863" width="3.625" style="16" customWidth="1"/>
    <col min="4864" max="4864" width="17.625" style="16" customWidth="1"/>
    <col min="4865" max="4870" width="11.625" style="16" customWidth="1"/>
    <col min="4871" max="5118" width="9" style="16" customWidth="1"/>
    <col min="5119" max="5119" width="3.625" style="16" customWidth="1"/>
    <col min="5120" max="5120" width="17.625" style="16" customWidth="1"/>
    <col min="5121" max="5126" width="11.625" style="16" customWidth="1"/>
    <col min="5127" max="5374" width="9" style="16" customWidth="1"/>
    <col min="5375" max="5375" width="3.625" style="16" customWidth="1"/>
    <col min="5376" max="5376" width="17.625" style="16" customWidth="1"/>
    <col min="5377" max="5382" width="11.625" style="16" customWidth="1"/>
    <col min="5383" max="5630" width="9" style="16" customWidth="1"/>
    <col min="5631" max="5631" width="3.625" style="16" customWidth="1"/>
    <col min="5632" max="5632" width="17.625" style="16" customWidth="1"/>
    <col min="5633" max="5638" width="11.625" style="16" customWidth="1"/>
    <col min="5639" max="5886" width="9" style="16" customWidth="1"/>
    <col min="5887" max="5887" width="3.625" style="16" customWidth="1"/>
    <col min="5888" max="5888" width="17.625" style="16" customWidth="1"/>
    <col min="5889" max="5894" width="11.625" style="16" customWidth="1"/>
    <col min="5895" max="6142" width="9" style="16" customWidth="1"/>
    <col min="6143" max="6143" width="3.625" style="16" customWidth="1"/>
    <col min="6144" max="6144" width="17.625" style="16" customWidth="1"/>
    <col min="6145" max="6150" width="11.625" style="16" customWidth="1"/>
    <col min="6151" max="6398" width="9" style="16" customWidth="1"/>
    <col min="6399" max="6399" width="3.625" style="16" customWidth="1"/>
    <col min="6400" max="6400" width="17.625" style="16" customWidth="1"/>
    <col min="6401" max="6406" width="11.625" style="16" customWidth="1"/>
    <col min="6407" max="6654" width="9" style="16" customWidth="1"/>
    <col min="6655" max="6655" width="3.625" style="16" customWidth="1"/>
    <col min="6656" max="6656" width="17.625" style="16" customWidth="1"/>
    <col min="6657" max="6662" width="11.625" style="16" customWidth="1"/>
    <col min="6663" max="6910" width="9" style="16" customWidth="1"/>
    <col min="6911" max="6911" width="3.625" style="16" customWidth="1"/>
    <col min="6912" max="6912" width="17.625" style="16" customWidth="1"/>
    <col min="6913" max="6918" width="11.625" style="16" customWidth="1"/>
    <col min="6919" max="7166" width="9" style="16" customWidth="1"/>
    <col min="7167" max="7167" width="3.625" style="16" customWidth="1"/>
    <col min="7168" max="7168" width="17.625" style="16" customWidth="1"/>
    <col min="7169" max="7174" width="11.625" style="16" customWidth="1"/>
    <col min="7175" max="7422" width="9" style="16" customWidth="1"/>
    <col min="7423" max="7423" width="3.625" style="16" customWidth="1"/>
    <col min="7424" max="7424" width="17.625" style="16" customWidth="1"/>
    <col min="7425" max="7430" width="11.625" style="16" customWidth="1"/>
    <col min="7431" max="7678" width="9" style="16" customWidth="1"/>
    <col min="7679" max="7679" width="3.625" style="16" customWidth="1"/>
    <col min="7680" max="7680" width="17.625" style="16" customWidth="1"/>
    <col min="7681" max="7686" width="11.625" style="16" customWidth="1"/>
    <col min="7687" max="7934" width="9" style="16" customWidth="1"/>
    <col min="7935" max="7935" width="3.625" style="16" customWidth="1"/>
    <col min="7936" max="7936" width="17.625" style="16" customWidth="1"/>
    <col min="7937" max="7942" width="11.625" style="16" customWidth="1"/>
    <col min="7943" max="8190" width="9" style="16" customWidth="1"/>
    <col min="8191" max="8191" width="3.625" style="16" customWidth="1"/>
    <col min="8192" max="8192" width="17.625" style="16" customWidth="1"/>
    <col min="8193" max="8198" width="11.625" style="16" customWidth="1"/>
    <col min="8199" max="8446" width="9" style="16" customWidth="1"/>
    <col min="8447" max="8447" width="3.625" style="16" customWidth="1"/>
    <col min="8448" max="8448" width="17.625" style="16" customWidth="1"/>
    <col min="8449" max="8454" width="11.625" style="16" customWidth="1"/>
    <col min="8455" max="8702" width="9" style="16" customWidth="1"/>
    <col min="8703" max="8703" width="3.625" style="16" customWidth="1"/>
    <col min="8704" max="8704" width="17.625" style="16" customWidth="1"/>
    <col min="8705" max="8710" width="11.625" style="16" customWidth="1"/>
    <col min="8711" max="8958" width="9" style="16" customWidth="1"/>
    <col min="8959" max="8959" width="3.625" style="16" customWidth="1"/>
    <col min="8960" max="8960" width="17.625" style="16" customWidth="1"/>
    <col min="8961" max="8966" width="11.625" style="16" customWidth="1"/>
    <col min="8967" max="9214" width="9" style="16" customWidth="1"/>
    <col min="9215" max="9215" width="3.625" style="16" customWidth="1"/>
    <col min="9216" max="9216" width="17.625" style="16" customWidth="1"/>
    <col min="9217" max="9222" width="11.625" style="16" customWidth="1"/>
    <col min="9223" max="9470" width="9" style="16" customWidth="1"/>
    <col min="9471" max="9471" width="3.625" style="16" customWidth="1"/>
    <col min="9472" max="9472" width="17.625" style="16" customWidth="1"/>
    <col min="9473" max="9478" width="11.625" style="16" customWidth="1"/>
    <col min="9479" max="9726" width="9" style="16" customWidth="1"/>
    <col min="9727" max="9727" width="3.625" style="16" customWidth="1"/>
    <col min="9728" max="9728" width="17.625" style="16" customWidth="1"/>
    <col min="9729" max="9734" width="11.625" style="16" customWidth="1"/>
    <col min="9735" max="9982" width="9" style="16" customWidth="1"/>
    <col min="9983" max="9983" width="3.625" style="16" customWidth="1"/>
    <col min="9984" max="9984" width="17.625" style="16" customWidth="1"/>
    <col min="9985" max="9990" width="11.625" style="16" customWidth="1"/>
    <col min="9991" max="10238" width="9" style="16" customWidth="1"/>
    <col min="10239" max="10239" width="3.625" style="16" customWidth="1"/>
    <col min="10240" max="10240" width="17.625" style="16" customWidth="1"/>
    <col min="10241" max="10246" width="11.625" style="16" customWidth="1"/>
    <col min="10247" max="10494" width="9" style="16" customWidth="1"/>
    <col min="10495" max="10495" width="3.625" style="16" customWidth="1"/>
    <col min="10496" max="10496" width="17.625" style="16" customWidth="1"/>
    <col min="10497" max="10502" width="11.625" style="16" customWidth="1"/>
    <col min="10503" max="10750" width="9" style="16" customWidth="1"/>
    <col min="10751" max="10751" width="3.625" style="16" customWidth="1"/>
    <col min="10752" max="10752" width="17.625" style="16" customWidth="1"/>
    <col min="10753" max="10758" width="11.625" style="16" customWidth="1"/>
    <col min="10759" max="11006" width="9" style="16" customWidth="1"/>
    <col min="11007" max="11007" width="3.625" style="16" customWidth="1"/>
    <col min="11008" max="11008" width="17.625" style="16" customWidth="1"/>
    <col min="11009" max="11014" width="11.625" style="16" customWidth="1"/>
    <col min="11015" max="11262" width="9" style="16" customWidth="1"/>
    <col min="11263" max="11263" width="3.625" style="16" customWidth="1"/>
    <col min="11264" max="11264" width="17.625" style="16" customWidth="1"/>
    <col min="11265" max="11270" width="11.625" style="16" customWidth="1"/>
    <col min="11271" max="11518" width="9" style="16" customWidth="1"/>
    <col min="11519" max="11519" width="3.625" style="16" customWidth="1"/>
    <col min="11520" max="11520" width="17.625" style="16" customWidth="1"/>
    <col min="11521" max="11526" width="11.625" style="16" customWidth="1"/>
    <col min="11527" max="11774" width="9" style="16" customWidth="1"/>
    <col min="11775" max="11775" width="3.625" style="16" customWidth="1"/>
    <col min="11776" max="11776" width="17.625" style="16" customWidth="1"/>
    <col min="11777" max="11782" width="11.625" style="16" customWidth="1"/>
    <col min="11783" max="12030" width="9" style="16" customWidth="1"/>
    <col min="12031" max="12031" width="3.625" style="16" customWidth="1"/>
    <col min="12032" max="12032" width="17.625" style="16" customWidth="1"/>
    <col min="12033" max="12038" width="11.625" style="16" customWidth="1"/>
    <col min="12039" max="12286" width="9" style="16" customWidth="1"/>
    <col min="12287" max="12287" width="3.625" style="16" customWidth="1"/>
    <col min="12288" max="12288" width="17.625" style="16" customWidth="1"/>
    <col min="12289" max="12294" width="11.625" style="16" customWidth="1"/>
    <col min="12295" max="12542" width="9" style="16" customWidth="1"/>
    <col min="12543" max="12543" width="3.625" style="16" customWidth="1"/>
    <col min="12544" max="12544" width="17.625" style="16" customWidth="1"/>
    <col min="12545" max="12550" width="11.625" style="16" customWidth="1"/>
    <col min="12551" max="12798" width="9" style="16" customWidth="1"/>
    <col min="12799" max="12799" width="3.625" style="16" customWidth="1"/>
    <col min="12800" max="12800" width="17.625" style="16" customWidth="1"/>
    <col min="12801" max="12806" width="11.625" style="16" customWidth="1"/>
    <col min="12807" max="13054" width="9" style="16" customWidth="1"/>
    <col min="13055" max="13055" width="3.625" style="16" customWidth="1"/>
    <col min="13056" max="13056" width="17.625" style="16" customWidth="1"/>
    <col min="13057" max="13062" width="11.625" style="16" customWidth="1"/>
    <col min="13063" max="13310" width="9" style="16" customWidth="1"/>
    <col min="13311" max="13311" width="3.625" style="16" customWidth="1"/>
    <col min="13312" max="13312" width="17.625" style="16" customWidth="1"/>
    <col min="13313" max="13318" width="11.625" style="16" customWidth="1"/>
    <col min="13319" max="13566" width="9" style="16" customWidth="1"/>
    <col min="13567" max="13567" width="3.625" style="16" customWidth="1"/>
    <col min="13568" max="13568" width="17.625" style="16" customWidth="1"/>
    <col min="13569" max="13574" width="11.625" style="16" customWidth="1"/>
    <col min="13575" max="13822" width="9" style="16" customWidth="1"/>
    <col min="13823" max="13823" width="3.625" style="16" customWidth="1"/>
    <col min="13824" max="13824" width="17.625" style="16" customWidth="1"/>
    <col min="13825" max="13830" width="11.625" style="16" customWidth="1"/>
    <col min="13831" max="14078" width="9" style="16" customWidth="1"/>
    <col min="14079" max="14079" width="3.625" style="16" customWidth="1"/>
    <col min="14080" max="14080" width="17.625" style="16" customWidth="1"/>
    <col min="14081" max="14086" width="11.625" style="16" customWidth="1"/>
    <col min="14087" max="14334" width="9" style="16" customWidth="1"/>
    <col min="14335" max="14335" width="3.625" style="16" customWidth="1"/>
    <col min="14336" max="14336" width="17.625" style="16" customWidth="1"/>
    <col min="14337" max="14342" width="11.625" style="16" customWidth="1"/>
    <col min="14343" max="14590" width="9" style="16" customWidth="1"/>
    <col min="14591" max="14591" width="3.625" style="16" customWidth="1"/>
    <col min="14592" max="14592" width="17.625" style="16" customWidth="1"/>
    <col min="14593" max="14598" width="11.625" style="16" customWidth="1"/>
    <col min="14599" max="14846" width="9" style="16" customWidth="1"/>
    <col min="14847" max="14847" width="3.625" style="16" customWidth="1"/>
    <col min="14848" max="14848" width="17.625" style="16" customWidth="1"/>
    <col min="14849" max="14854" width="11.625" style="16" customWidth="1"/>
    <col min="14855" max="15102" width="9" style="16" customWidth="1"/>
    <col min="15103" max="15103" width="3.625" style="16" customWidth="1"/>
    <col min="15104" max="15104" width="17.625" style="16" customWidth="1"/>
    <col min="15105" max="15110" width="11.625" style="16" customWidth="1"/>
    <col min="15111" max="15358" width="9" style="16" customWidth="1"/>
    <col min="15359" max="15359" width="3.625" style="16" customWidth="1"/>
    <col min="15360" max="15360" width="17.625" style="16" customWidth="1"/>
    <col min="15361" max="15366" width="11.625" style="16" customWidth="1"/>
    <col min="15367" max="15614" width="9" style="16" customWidth="1"/>
    <col min="15615" max="15615" width="3.625" style="16" customWidth="1"/>
    <col min="15616" max="15616" width="17.625" style="16" customWidth="1"/>
    <col min="15617" max="15622" width="11.625" style="16" customWidth="1"/>
    <col min="15623" max="15870" width="9" style="16" customWidth="1"/>
    <col min="15871" max="15871" width="3.625" style="16" customWidth="1"/>
    <col min="15872" max="15872" width="17.625" style="16" customWidth="1"/>
    <col min="15873" max="15878" width="11.625" style="16" customWidth="1"/>
    <col min="15879" max="16126" width="9" style="16" customWidth="1"/>
    <col min="16127" max="16127" width="3.625" style="16" customWidth="1"/>
    <col min="16128" max="16128" width="17.625" style="16" customWidth="1"/>
    <col min="16129" max="16134" width="11.625" style="16" customWidth="1"/>
    <col min="16135" max="16384" width="9" style="16" customWidth="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BZ1" t="str">
        <f>IF(AND(COUNTA(C8)&gt;=1,COUNTA(B19:B38)&gt;=1,COUNTA(B44:B52)&gt;=1,IF(LEFT(C8,1)="1",COUNTA(D12,D13)=2,IF(LEFT(C8,1)="2",COUNTA(E14)=1,TRUE)),IF(B38="◯",COUNTA(C39)&gt;=1,TRUE),IF(B52="◯",COUNTA(C53)&gt;=1,TRUE)),"OK","NG")</f>
        <v>NG</v>
      </c>
    </row>
    <row r="2" spans="1:78" s="307" customFormat="1" ht="9.9499999999999993" customHeight="1">
      <c r="A2" s="308"/>
    </row>
    <row r="3" spans="1:78" s="209" customFormat="1" ht="21.75" customHeight="1">
      <c r="A3" s="207" t="s">
        <v>213</v>
      </c>
      <c r="B3" s="208"/>
      <c r="C3" s="208"/>
      <c r="D3" s="208"/>
      <c r="E3" s="208"/>
      <c r="F3" s="208"/>
    </row>
    <row r="4" spans="1:78" ht="28.5" customHeight="1">
      <c r="A4" s="725" t="s">
        <v>214</v>
      </c>
      <c r="B4" s="726"/>
      <c r="C4" s="726"/>
      <c r="D4" s="726"/>
      <c r="E4" s="726"/>
      <c r="F4" s="726"/>
      <c r="G4" s="3"/>
      <c r="H4" s="3"/>
      <c r="I4" s="3"/>
      <c r="J4" s="3"/>
      <c r="K4" s="3"/>
      <c r="L4" s="3"/>
      <c r="M4" s="3"/>
      <c r="N4" s="3"/>
      <c r="O4" s="3"/>
      <c r="P4" s="3"/>
    </row>
    <row r="5" spans="1:78" ht="99.95" customHeight="1">
      <c r="A5" s="725" t="s">
        <v>215</v>
      </c>
      <c r="B5" s="726"/>
      <c r="C5" s="726"/>
      <c r="D5" s="726"/>
      <c r="E5" s="726"/>
      <c r="F5" s="726"/>
      <c r="G5" s="3"/>
      <c r="H5" s="3"/>
      <c r="I5" s="3"/>
      <c r="J5" s="3"/>
      <c r="K5" s="3"/>
      <c r="L5" s="3"/>
      <c r="M5" s="3"/>
      <c r="N5" s="3"/>
      <c r="O5" s="3"/>
      <c r="P5" s="3"/>
    </row>
    <row r="6" spans="1:78" ht="9.75" customHeight="1" thickBot="1">
      <c r="A6" s="23"/>
      <c r="B6" s="3"/>
      <c r="C6" s="3"/>
      <c r="D6" s="3"/>
      <c r="E6" s="3"/>
      <c r="F6" s="3"/>
    </row>
    <row r="7" spans="1:78" ht="24.75" customHeight="1" thickBot="1">
      <c r="A7" s="658" t="s">
        <v>182</v>
      </c>
      <c r="B7" s="491"/>
      <c r="C7" s="756" t="s">
        <v>35</v>
      </c>
      <c r="D7" s="478"/>
      <c r="E7" s="478"/>
      <c r="F7" s="491"/>
    </row>
    <row r="8" spans="1:78" ht="24.75" customHeight="1" thickBot="1">
      <c r="A8" s="752" t="s">
        <v>183</v>
      </c>
      <c r="B8" s="494"/>
      <c r="C8" s="749"/>
      <c r="D8" s="478"/>
      <c r="E8" s="478"/>
      <c r="F8" s="491"/>
    </row>
    <row r="9" spans="1:78" ht="24.75" customHeight="1" thickBot="1">
      <c r="A9" s="750" t="s">
        <v>216</v>
      </c>
      <c r="B9" s="597"/>
      <c r="C9" s="753" t="s">
        <v>571</v>
      </c>
      <c r="D9" s="475"/>
      <c r="E9" s="475"/>
      <c r="F9" s="476"/>
    </row>
    <row r="10" spans="1:78" ht="21" customHeight="1" thickTop="1">
      <c r="A10" s="515"/>
      <c r="B10" s="559"/>
      <c r="C10" s="754">
        <v>1</v>
      </c>
      <c r="D10" s="755"/>
      <c r="E10" s="257">
        <v>2</v>
      </c>
      <c r="F10" s="253">
        <v>3</v>
      </c>
    </row>
    <row r="11" spans="1:78" ht="21" customHeight="1" thickBot="1">
      <c r="A11" s="515"/>
      <c r="B11" s="559"/>
      <c r="C11" s="751" t="s">
        <v>569</v>
      </c>
      <c r="D11" s="726"/>
      <c r="E11" s="258" t="s">
        <v>570</v>
      </c>
      <c r="F11" s="757" t="s">
        <v>217</v>
      </c>
    </row>
    <row r="12" spans="1:78" ht="36.75" customHeight="1">
      <c r="A12" s="515"/>
      <c r="B12" s="559"/>
      <c r="C12" s="256" t="s">
        <v>498</v>
      </c>
      <c r="D12" s="254"/>
      <c r="E12" s="746" t="s">
        <v>500</v>
      </c>
      <c r="F12" s="758"/>
    </row>
    <row r="13" spans="1:78" ht="36.75" customHeight="1">
      <c r="A13" s="539"/>
      <c r="B13" s="743"/>
      <c r="C13" s="310" t="s">
        <v>499</v>
      </c>
      <c r="D13" s="255"/>
      <c r="E13" s="747"/>
      <c r="F13" s="758"/>
    </row>
    <row r="14" spans="1:78" ht="43.5" customHeight="1" thickBot="1">
      <c r="A14" s="745" t="s">
        <v>501</v>
      </c>
      <c r="B14" s="529"/>
      <c r="C14" s="677"/>
      <c r="D14" s="311"/>
      <c r="E14" s="312"/>
      <c r="F14" s="759"/>
    </row>
    <row r="15" spans="1:78" ht="8.25" customHeight="1">
      <c r="A15" s="24"/>
      <c r="B15" s="26"/>
      <c r="C15" s="101"/>
      <c r="D15" s="101"/>
      <c r="E15" s="101"/>
      <c r="F15" s="101"/>
    </row>
    <row r="16" spans="1:78" ht="24.95" customHeight="1">
      <c r="A16" s="655"/>
      <c r="B16" s="656"/>
      <c r="C16" s="101"/>
      <c r="D16" s="101"/>
      <c r="E16" s="101"/>
      <c r="F16" s="101"/>
    </row>
    <row r="17" spans="1:6" ht="38.25" customHeight="1" thickBot="1">
      <c r="A17" s="24"/>
      <c r="B17" s="761" t="s">
        <v>502</v>
      </c>
      <c r="C17" s="473"/>
      <c r="D17" s="473"/>
      <c r="E17" s="473"/>
      <c r="F17" s="473"/>
    </row>
    <row r="18" spans="1:6" ht="24" customHeight="1">
      <c r="A18" s="760" t="s">
        <v>201</v>
      </c>
      <c r="B18" s="102" t="s">
        <v>190</v>
      </c>
      <c r="C18" s="744" t="s">
        <v>218</v>
      </c>
      <c r="D18" s="586"/>
      <c r="E18" s="586"/>
      <c r="F18" s="592"/>
    </row>
    <row r="19" spans="1:6" ht="24" customHeight="1">
      <c r="A19" s="723"/>
      <c r="B19" s="326"/>
      <c r="C19" s="762" t="s">
        <v>219</v>
      </c>
      <c r="D19" s="734"/>
      <c r="E19" s="734"/>
      <c r="F19" s="735"/>
    </row>
    <row r="20" spans="1:6" ht="24" customHeight="1">
      <c r="A20" s="723"/>
      <c r="B20" s="328"/>
      <c r="C20" s="748" t="s">
        <v>220</v>
      </c>
      <c r="D20" s="719"/>
      <c r="E20" s="719"/>
      <c r="F20" s="720"/>
    </row>
    <row r="21" spans="1:6" ht="24" customHeight="1">
      <c r="A21" s="723"/>
      <c r="B21" s="328"/>
      <c r="C21" s="748" t="s">
        <v>221</v>
      </c>
      <c r="D21" s="719"/>
      <c r="E21" s="719"/>
      <c r="F21" s="720"/>
    </row>
    <row r="22" spans="1:6" ht="24" customHeight="1">
      <c r="A22" s="723"/>
      <c r="B22" s="328"/>
      <c r="C22" s="748" t="s">
        <v>222</v>
      </c>
      <c r="D22" s="719"/>
      <c r="E22" s="719"/>
      <c r="F22" s="720"/>
    </row>
    <row r="23" spans="1:6" ht="24" customHeight="1">
      <c r="A23" s="723"/>
      <c r="B23" s="328"/>
      <c r="C23" s="748" t="s">
        <v>223</v>
      </c>
      <c r="D23" s="719"/>
      <c r="E23" s="719"/>
      <c r="F23" s="720"/>
    </row>
    <row r="24" spans="1:6" ht="24" customHeight="1">
      <c r="A24" s="723"/>
      <c r="B24" s="328"/>
      <c r="C24" s="748" t="s">
        <v>224</v>
      </c>
      <c r="D24" s="719"/>
      <c r="E24" s="719"/>
      <c r="F24" s="720"/>
    </row>
    <row r="25" spans="1:6" ht="24" customHeight="1">
      <c r="A25" s="723"/>
      <c r="B25" s="328"/>
      <c r="C25" s="748" t="s">
        <v>225</v>
      </c>
      <c r="D25" s="719"/>
      <c r="E25" s="719"/>
      <c r="F25" s="720"/>
    </row>
    <row r="26" spans="1:6" ht="24" customHeight="1">
      <c r="A26" s="723"/>
      <c r="B26" s="328"/>
      <c r="C26" s="748" t="s">
        <v>226</v>
      </c>
      <c r="D26" s="719"/>
      <c r="E26" s="719"/>
      <c r="F26" s="720"/>
    </row>
    <row r="27" spans="1:6" ht="24" customHeight="1">
      <c r="A27" s="723"/>
      <c r="B27" s="328"/>
      <c r="C27" s="748" t="s">
        <v>227</v>
      </c>
      <c r="D27" s="719"/>
      <c r="E27" s="719"/>
      <c r="F27" s="720"/>
    </row>
    <row r="28" spans="1:6" ht="24" customHeight="1">
      <c r="A28" s="723"/>
      <c r="B28" s="328"/>
      <c r="C28" s="748" t="s">
        <v>228</v>
      </c>
      <c r="D28" s="719"/>
      <c r="E28" s="719"/>
      <c r="F28" s="720"/>
    </row>
    <row r="29" spans="1:6" ht="24" customHeight="1">
      <c r="A29" s="723"/>
      <c r="B29" s="328"/>
      <c r="C29" s="748" t="s">
        <v>228</v>
      </c>
      <c r="D29" s="719"/>
      <c r="E29" s="719"/>
      <c r="F29" s="720"/>
    </row>
    <row r="30" spans="1:6" ht="24" customHeight="1">
      <c r="A30" s="723"/>
      <c r="B30" s="328"/>
      <c r="C30" s="748" t="s">
        <v>229</v>
      </c>
      <c r="D30" s="719"/>
      <c r="E30" s="719"/>
      <c r="F30" s="720"/>
    </row>
    <row r="31" spans="1:6" ht="24" customHeight="1">
      <c r="A31" s="723"/>
      <c r="B31" s="328"/>
      <c r="C31" s="748" t="s">
        <v>230</v>
      </c>
      <c r="D31" s="719"/>
      <c r="E31" s="719"/>
      <c r="F31" s="720"/>
    </row>
    <row r="32" spans="1:6" ht="24" customHeight="1">
      <c r="A32" s="723"/>
      <c r="B32" s="328"/>
      <c r="C32" s="748" t="s">
        <v>231</v>
      </c>
      <c r="D32" s="719"/>
      <c r="E32" s="719"/>
      <c r="F32" s="720"/>
    </row>
    <row r="33" spans="1:6" ht="24" customHeight="1">
      <c r="A33" s="723"/>
      <c r="B33" s="328"/>
      <c r="C33" s="748" t="s">
        <v>232</v>
      </c>
      <c r="D33" s="719"/>
      <c r="E33" s="719"/>
      <c r="F33" s="720"/>
    </row>
    <row r="34" spans="1:6" ht="24" customHeight="1">
      <c r="A34" s="723"/>
      <c r="B34" s="328"/>
      <c r="C34" s="748" t="s">
        <v>233</v>
      </c>
      <c r="D34" s="719"/>
      <c r="E34" s="719"/>
      <c r="F34" s="720"/>
    </row>
    <row r="35" spans="1:6" ht="24" customHeight="1">
      <c r="A35" s="723"/>
      <c r="B35" s="328"/>
      <c r="C35" s="748" t="s">
        <v>234</v>
      </c>
      <c r="D35" s="719"/>
      <c r="E35" s="719"/>
      <c r="F35" s="720"/>
    </row>
    <row r="36" spans="1:6" ht="24" customHeight="1">
      <c r="A36" s="723"/>
      <c r="B36" s="328"/>
      <c r="C36" s="748" t="s">
        <v>235</v>
      </c>
      <c r="D36" s="719"/>
      <c r="E36" s="719"/>
      <c r="F36" s="720"/>
    </row>
    <row r="37" spans="1:6" ht="24" customHeight="1">
      <c r="A37" s="723"/>
      <c r="B37" s="328"/>
      <c r="C37" s="748" t="s">
        <v>236</v>
      </c>
      <c r="D37" s="719"/>
      <c r="E37" s="719"/>
      <c r="F37" s="720"/>
    </row>
    <row r="38" spans="1:6" ht="24" customHeight="1">
      <c r="A38" s="723"/>
      <c r="B38" s="329"/>
      <c r="C38" s="737" t="s">
        <v>237</v>
      </c>
      <c r="D38" s="731"/>
      <c r="E38" s="731"/>
      <c r="F38" s="732"/>
    </row>
    <row r="39" spans="1:6" ht="39.75" customHeight="1" thickBot="1">
      <c r="A39" s="550"/>
      <c r="B39" s="313" t="s">
        <v>200</v>
      </c>
      <c r="C39" s="736"/>
      <c r="D39" s="473"/>
      <c r="E39" s="473"/>
      <c r="F39" s="496"/>
    </row>
    <row r="40" spans="1:6" ht="7.5" customHeight="1">
      <c r="A40" s="24"/>
      <c r="B40" s="103"/>
      <c r="C40" s="104"/>
      <c r="D40" s="104"/>
      <c r="E40" s="104"/>
      <c r="F40" s="104"/>
    </row>
    <row r="41" spans="1:6" ht="24.95" customHeight="1">
      <c r="A41" s="655"/>
      <c r="B41" s="656"/>
      <c r="C41" s="101"/>
      <c r="D41" s="101"/>
      <c r="E41" s="101"/>
      <c r="F41" s="101"/>
    </row>
    <row r="42" spans="1:6" ht="38.25" customHeight="1" thickBot="1">
      <c r="A42" s="105"/>
      <c r="B42" s="740" t="s">
        <v>238</v>
      </c>
      <c r="C42" s="473"/>
      <c r="D42" s="473"/>
      <c r="E42" s="473"/>
      <c r="F42" s="473"/>
    </row>
    <row r="43" spans="1:6" ht="24" customHeight="1">
      <c r="A43" s="728" t="s">
        <v>201</v>
      </c>
      <c r="B43" s="102" t="s">
        <v>190</v>
      </c>
      <c r="C43" s="744" t="s">
        <v>202</v>
      </c>
      <c r="D43" s="586"/>
      <c r="E43" s="586"/>
      <c r="F43" s="592"/>
    </row>
    <row r="44" spans="1:6" ht="24" customHeight="1">
      <c r="A44" s="723"/>
      <c r="B44" s="327"/>
      <c r="C44" s="762" t="s">
        <v>239</v>
      </c>
      <c r="D44" s="734"/>
      <c r="E44" s="734"/>
      <c r="F44" s="735"/>
    </row>
    <row r="45" spans="1:6" ht="24" customHeight="1">
      <c r="A45" s="723"/>
      <c r="B45" s="328"/>
      <c r="C45" s="748" t="s">
        <v>240</v>
      </c>
      <c r="D45" s="763"/>
      <c r="E45" s="763"/>
      <c r="F45" s="720"/>
    </row>
    <row r="46" spans="1:6" ht="24" customHeight="1">
      <c r="A46" s="723"/>
      <c r="B46" s="328"/>
      <c r="C46" s="748" t="s">
        <v>241</v>
      </c>
      <c r="D46" s="763"/>
      <c r="E46" s="763"/>
      <c r="F46" s="720"/>
    </row>
    <row r="47" spans="1:6" ht="24" customHeight="1">
      <c r="A47" s="723"/>
      <c r="B47" s="328"/>
      <c r="C47" s="748" t="s">
        <v>242</v>
      </c>
      <c r="D47" s="763"/>
      <c r="E47" s="763"/>
      <c r="F47" s="720"/>
    </row>
    <row r="48" spans="1:6" ht="24" customHeight="1">
      <c r="A48" s="723"/>
      <c r="B48" s="328"/>
      <c r="C48" s="748" t="s">
        <v>243</v>
      </c>
      <c r="D48" s="763"/>
      <c r="E48" s="763"/>
      <c r="F48" s="720"/>
    </row>
    <row r="49" spans="1:6" ht="24" customHeight="1">
      <c r="A49" s="723"/>
      <c r="B49" s="328"/>
      <c r="C49" s="748" t="s">
        <v>244</v>
      </c>
      <c r="D49" s="763"/>
      <c r="E49" s="763"/>
      <c r="F49" s="720"/>
    </row>
    <row r="50" spans="1:6" ht="24" customHeight="1">
      <c r="A50" s="723"/>
      <c r="B50" s="328"/>
      <c r="C50" s="748" t="s">
        <v>245</v>
      </c>
      <c r="D50" s="763"/>
      <c r="E50" s="763"/>
      <c r="F50" s="720"/>
    </row>
    <row r="51" spans="1:6" ht="24" customHeight="1">
      <c r="A51" s="723"/>
      <c r="B51" s="328"/>
      <c r="C51" s="748" t="s">
        <v>246</v>
      </c>
      <c r="D51" s="763"/>
      <c r="E51" s="763"/>
      <c r="F51" s="720"/>
    </row>
    <row r="52" spans="1:6" ht="24" customHeight="1">
      <c r="A52" s="723"/>
      <c r="B52" s="332"/>
      <c r="C52" s="737" t="s">
        <v>247</v>
      </c>
      <c r="D52" s="731"/>
      <c r="E52" s="731"/>
      <c r="F52" s="732"/>
    </row>
    <row r="53" spans="1:6" ht="39.75" customHeight="1" thickBot="1">
      <c r="A53" s="550"/>
      <c r="B53" s="313" t="s">
        <v>200</v>
      </c>
      <c r="C53" s="736"/>
      <c r="D53" s="473"/>
      <c r="E53" s="473"/>
      <c r="F53" s="496"/>
    </row>
  </sheetData>
  <sheetProtection sheet="1"/>
  <mergeCells count="53">
    <mergeCell ref="A41:B41"/>
    <mergeCell ref="A43:A53"/>
    <mergeCell ref="C34:F34"/>
    <mergeCell ref="C43:F43"/>
    <mergeCell ref="C49:F49"/>
    <mergeCell ref="B42:F42"/>
    <mergeCell ref="C52:F52"/>
    <mergeCell ref="C46:F46"/>
    <mergeCell ref="C45:F45"/>
    <mergeCell ref="C48:F48"/>
    <mergeCell ref="C50:F50"/>
    <mergeCell ref="C53:F53"/>
    <mergeCell ref="C51:F51"/>
    <mergeCell ref="C47:F47"/>
    <mergeCell ref="C37:F37"/>
    <mergeCell ref="C44:F44"/>
    <mergeCell ref="C35:F35"/>
    <mergeCell ref="C26:F26"/>
    <mergeCell ref="C30:F30"/>
    <mergeCell ref="C31:F31"/>
    <mergeCell ref="C27:F27"/>
    <mergeCell ref="F11:F14"/>
    <mergeCell ref="A18:A39"/>
    <mergeCell ref="B17:F17"/>
    <mergeCell ref="C29:F29"/>
    <mergeCell ref="C38:F38"/>
    <mergeCell ref="C36:F36"/>
    <mergeCell ref="C19:F19"/>
    <mergeCell ref="C25:F25"/>
    <mergeCell ref="C22:F22"/>
    <mergeCell ref="C28:F28"/>
    <mergeCell ref="C23:F23"/>
    <mergeCell ref="C24:F24"/>
    <mergeCell ref="C39:F39"/>
    <mergeCell ref="C33:F33"/>
    <mergeCell ref="A16:B16"/>
    <mergeCell ref="C32:F32"/>
    <mergeCell ref="A5:F5"/>
    <mergeCell ref="A14:C14"/>
    <mergeCell ref="E12:E13"/>
    <mergeCell ref="C21:F21"/>
    <mergeCell ref="A1:F1"/>
    <mergeCell ref="A4:F4"/>
    <mergeCell ref="C20:F20"/>
    <mergeCell ref="C8:F8"/>
    <mergeCell ref="A9:B13"/>
    <mergeCell ref="C11:D11"/>
    <mergeCell ref="A8:B8"/>
    <mergeCell ref="A7:B7"/>
    <mergeCell ref="C9:F9"/>
    <mergeCell ref="C10:D10"/>
    <mergeCell ref="C7:F7"/>
    <mergeCell ref="C18:F18"/>
  </mergeCells>
  <phoneticPr fontId="3"/>
  <conditionalFormatting sqref="A1">
    <cfRule type="expression" dxfId="45" priority="202">
      <formula>BZ1="NG"</formula>
    </cfRule>
    <cfRule type="expression" dxfId="44" priority="203">
      <formula>BZ1="OK"</formula>
    </cfRule>
  </conditionalFormatting>
  <conditionalFormatting sqref="C39">
    <cfRule type="expression" dxfId="43" priority="1">
      <formula>$B$38="◯"</formula>
    </cfRule>
  </conditionalFormatting>
  <conditionalFormatting sqref="C53 C39 C8:F8 D12:E14 B19:B38 B44:B52">
    <cfRule type="expression" dxfId="42" priority="201">
      <formula>FALSE()</formula>
    </cfRule>
  </conditionalFormatting>
  <conditionalFormatting sqref="C53">
    <cfRule type="expression" dxfId="41" priority="2">
      <formula>$B$52="◯"</formula>
    </cfRule>
  </conditionalFormatting>
  <conditionalFormatting sqref="D12:D13">
    <cfRule type="expression" dxfId="40" priority="204">
      <formula>LEFT($C$8,1)="1"</formula>
    </cfRule>
  </conditionalFormatting>
  <conditionalFormatting sqref="E14">
    <cfRule type="expression" dxfId="39" priority="205">
      <formula>LEFT($C$8,1)="2"</formula>
    </cfRule>
  </conditionalFormatting>
  <dataValidations count="3">
    <dataValidation allowBlank="1" showInputMessage="1" showErrorMessage="1" prompt="具体的な理由を記載" sqref="C39:F39 C53:F53" xr:uid="{2588C1D8-D6D1-4345-90A2-8D6D5E5EB428}"/>
    <dataValidation type="list" allowBlank="1" showInputMessage="1" showErrorMessage="1" sqref="C8:F8" xr:uid="{00000000-0002-0000-0900-000000000000}">
      <formula1>"1.雇用している,2.検討中,3.雇用の予定はない"</formula1>
    </dataValidation>
    <dataValidation type="list" allowBlank="1" showInputMessage="1" showErrorMessage="1" sqref="B19:B38 B44:B52" xr:uid="{00000000-0002-0000-0900-000001000000}">
      <formula1>"◯"</formula1>
    </dataValidation>
  </dataValidations>
  <pageMargins left="0.55118110236220474" right="0.51181102362204722" top="0.59055118110236227" bottom="0.59055118110236227" header="0.51181102362204722" footer="0.31496062992125978"/>
  <pageSetup paperSize="9" scale="54" firstPageNumber="7" orientation="portrait" useFirstPageNumber="1" r:id="rId1"/>
  <headerFooter>
    <oddFooter>&amp;C&amp;"ＭＳ Ｐ明朝,標準"&amp;12 -9-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Z54"/>
  <sheetViews>
    <sheetView view="pageBreakPreview" zoomScaleNormal="100" zoomScaleSheetLayoutView="100" zoomScalePageLayoutView="115" workbookViewId="0">
      <selection activeCell="E7" sqref="E7"/>
    </sheetView>
  </sheetViews>
  <sheetFormatPr defaultColWidth="9" defaultRowHeight="13.5"/>
  <cols>
    <col min="1" max="1" width="3.625" style="16" customWidth="1"/>
    <col min="2" max="2" width="17.625" style="16" customWidth="1"/>
    <col min="3" max="6" width="11.625" style="16" customWidth="1"/>
    <col min="7" max="7" width="12.625" style="16" customWidth="1"/>
    <col min="8" max="8" width="14" style="16" customWidth="1"/>
    <col min="9" max="77" width="9" style="16" customWidth="1"/>
    <col min="78" max="78" width="9" style="16" hidden="1" customWidth="1"/>
    <col min="79" max="256" width="9" style="16" customWidth="1"/>
    <col min="257" max="257" width="3.625" style="16" customWidth="1"/>
    <col min="258" max="258" width="17.625" style="16" customWidth="1"/>
    <col min="259" max="264" width="11.625" style="16" customWidth="1"/>
    <col min="265" max="512" width="9" style="16" customWidth="1"/>
    <col min="513" max="513" width="3.625" style="16" customWidth="1"/>
    <col min="514" max="514" width="17.625" style="16" customWidth="1"/>
    <col min="515" max="520" width="11.625" style="16" customWidth="1"/>
    <col min="521" max="768" width="9" style="16" customWidth="1"/>
    <col min="769" max="769" width="3.625" style="16" customWidth="1"/>
    <col min="770" max="770" width="17.625" style="16" customWidth="1"/>
    <col min="771" max="776" width="11.625" style="16" customWidth="1"/>
    <col min="777" max="1024" width="9" style="16" customWidth="1"/>
    <col min="1025" max="1025" width="3.625" style="16" customWidth="1"/>
    <col min="1026" max="1026" width="17.625" style="16" customWidth="1"/>
    <col min="1027" max="1032" width="11.625" style="16" customWidth="1"/>
    <col min="1033" max="1280" width="9" style="16" customWidth="1"/>
    <col min="1281" max="1281" width="3.625" style="16" customWidth="1"/>
    <col min="1282" max="1282" width="17.625" style="16" customWidth="1"/>
    <col min="1283" max="1288" width="11.625" style="16" customWidth="1"/>
    <col min="1289" max="1536" width="9" style="16" customWidth="1"/>
    <col min="1537" max="1537" width="3.625" style="16" customWidth="1"/>
    <col min="1538" max="1538" width="17.625" style="16" customWidth="1"/>
    <col min="1539" max="1544" width="11.625" style="16" customWidth="1"/>
    <col min="1545" max="1792" width="9" style="16" customWidth="1"/>
    <col min="1793" max="1793" width="3.625" style="16" customWidth="1"/>
    <col min="1794" max="1794" width="17.625" style="16" customWidth="1"/>
    <col min="1795" max="1800" width="11.625" style="16" customWidth="1"/>
    <col min="1801" max="2048" width="9" style="16" customWidth="1"/>
    <col min="2049" max="2049" width="3.625" style="16" customWidth="1"/>
    <col min="2050" max="2050" width="17.625" style="16" customWidth="1"/>
    <col min="2051" max="2056" width="11.625" style="16" customWidth="1"/>
    <col min="2057" max="2304" width="9" style="16" customWidth="1"/>
    <col min="2305" max="2305" width="3.625" style="16" customWidth="1"/>
    <col min="2306" max="2306" width="17.625" style="16" customWidth="1"/>
    <col min="2307" max="2312" width="11.625" style="16" customWidth="1"/>
    <col min="2313" max="2560" width="9" style="16" customWidth="1"/>
    <col min="2561" max="2561" width="3.625" style="16" customWidth="1"/>
    <col min="2562" max="2562" width="17.625" style="16" customWidth="1"/>
    <col min="2563" max="2568" width="11.625" style="16" customWidth="1"/>
    <col min="2569" max="2816" width="9" style="16" customWidth="1"/>
    <col min="2817" max="2817" width="3.625" style="16" customWidth="1"/>
    <col min="2818" max="2818" width="17.625" style="16" customWidth="1"/>
    <col min="2819" max="2824" width="11.625" style="16" customWidth="1"/>
    <col min="2825" max="3072" width="9" style="16" customWidth="1"/>
    <col min="3073" max="3073" width="3.625" style="16" customWidth="1"/>
    <col min="3074" max="3074" width="17.625" style="16" customWidth="1"/>
    <col min="3075" max="3080" width="11.625" style="16" customWidth="1"/>
    <col min="3081" max="3328" width="9" style="16" customWidth="1"/>
    <col min="3329" max="3329" width="3.625" style="16" customWidth="1"/>
    <col min="3330" max="3330" width="17.625" style="16" customWidth="1"/>
    <col min="3331" max="3336" width="11.625" style="16" customWidth="1"/>
    <col min="3337" max="3584" width="9" style="16" customWidth="1"/>
    <col min="3585" max="3585" width="3.625" style="16" customWidth="1"/>
    <col min="3586" max="3586" width="17.625" style="16" customWidth="1"/>
    <col min="3587" max="3592" width="11.625" style="16" customWidth="1"/>
    <col min="3593" max="3840" width="9" style="16" customWidth="1"/>
    <col min="3841" max="3841" width="3.625" style="16" customWidth="1"/>
    <col min="3842" max="3842" width="17.625" style="16" customWidth="1"/>
    <col min="3843" max="3848" width="11.625" style="16" customWidth="1"/>
    <col min="3849" max="4096" width="9" style="16" customWidth="1"/>
    <col min="4097" max="4097" width="3.625" style="16" customWidth="1"/>
    <col min="4098" max="4098" width="17.625" style="16" customWidth="1"/>
    <col min="4099" max="4104" width="11.625" style="16" customWidth="1"/>
    <col min="4105" max="4352" width="9" style="16" customWidth="1"/>
    <col min="4353" max="4353" width="3.625" style="16" customWidth="1"/>
    <col min="4354" max="4354" width="17.625" style="16" customWidth="1"/>
    <col min="4355" max="4360" width="11.625" style="16" customWidth="1"/>
    <col min="4361" max="4608" width="9" style="16" customWidth="1"/>
    <col min="4609" max="4609" width="3.625" style="16" customWidth="1"/>
    <col min="4610" max="4610" width="17.625" style="16" customWidth="1"/>
    <col min="4611" max="4616" width="11.625" style="16" customWidth="1"/>
    <col min="4617" max="4864" width="9" style="16" customWidth="1"/>
    <col min="4865" max="4865" width="3.625" style="16" customWidth="1"/>
    <col min="4866" max="4866" width="17.625" style="16" customWidth="1"/>
    <col min="4867" max="4872" width="11.625" style="16" customWidth="1"/>
    <col min="4873" max="5120" width="9" style="16" customWidth="1"/>
    <col min="5121" max="5121" width="3.625" style="16" customWidth="1"/>
    <col min="5122" max="5122" width="17.625" style="16" customWidth="1"/>
    <col min="5123" max="5128" width="11.625" style="16" customWidth="1"/>
    <col min="5129" max="5376" width="9" style="16" customWidth="1"/>
    <col min="5377" max="5377" width="3.625" style="16" customWidth="1"/>
    <col min="5378" max="5378" width="17.625" style="16" customWidth="1"/>
    <col min="5379" max="5384" width="11.625" style="16" customWidth="1"/>
    <col min="5385" max="5632" width="9" style="16" customWidth="1"/>
    <col min="5633" max="5633" width="3.625" style="16" customWidth="1"/>
    <col min="5634" max="5634" width="17.625" style="16" customWidth="1"/>
    <col min="5635" max="5640" width="11.625" style="16" customWidth="1"/>
    <col min="5641" max="5888" width="9" style="16" customWidth="1"/>
    <col min="5889" max="5889" width="3.625" style="16" customWidth="1"/>
    <col min="5890" max="5890" width="17.625" style="16" customWidth="1"/>
    <col min="5891" max="5896" width="11.625" style="16" customWidth="1"/>
    <col min="5897" max="6144" width="9" style="16" customWidth="1"/>
    <col min="6145" max="6145" width="3.625" style="16" customWidth="1"/>
    <col min="6146" max="6146" width="17.625" style="16" customWidth="1"/>
    <col min="6147" max="6152" width="11.625" style="16" customWidth="1"/>
    <col min="6153" max="6400" width="9" style="16" customWidth="1"/>
    <col min="6401" max="6401" width="3.625" style="16" customWidth="1"/>
    <col min="6402" max="6402" width="17.625" style="16" customWidth="1"/>
    <col min="6403" max="6408" width="11.625" style="16" customWidth="1"/>
    <col min="6409" max="6656" width="9" style="16" customWidth="1"/>
    <col min="6657" max="6657" width="3.625" style="16" customWidth="1"/>
    <col min="6658" max="6658" width="17.625" style="16" customWidth="1"/>
    <col min="6659" max="6664" width="11.625" style="16" customWidth="1"/>
    <col min="6665" max="6912" width="9" style="16" customWidth="1"/>
    <col min="6913" max="6913" width="3.625" style="16" customWidth="1"/>
    <col min="6914" max="6914" width="17.625" style="16" customWidth="1"/>
    <col min="6915" max="6920" width="11.625" style="16" customWidth="1"/>
    <col min="6921" max="7168" width="9" style="16" customWidth="1"/>
    <col min="7169" max="7169" width="3.625" style="16" customWidth="1"/>
    <col min="7170" max="7170" width="17.625" style="16" customWidth="1"/>
    <col min="7171" max="7176" width="11.625" style="16" customWidth="1"/>
    <col min="7177" max="7424" width="9" style="16" customWidth="1"/>
    <col min="7425" max="7425" width="3.625" style="16" customWidth="1"/>
    <col min="7426" max="7426" width="17.625" style="16" customWidth="1"/>
    <col min="7427" max="7432" width="11.625" style="16" customWidth="1"/>
    <col min="7433" max="7680" width="9" style="16" customWidth="1"/>
    <col min="7681" max="7681" width="3.625" style="16" customWidth="1"/>
    <col min="7682" max="7682" width="17.625" style="16" customWidth="1"/>
    <col min="7683" max="7688" width="11.625" style="16" customWidth="1"/>
    <col min="7689" max="7936" width="9" style="16" customWidth="1"/>
    <col min="7937" max="7937" width="3.625" style="16" customWidth="1"/>
    <col min="7938" max="7938" width="17.625" style="16" customWidth="1"/>
    <col min="7939" max="7944" width="11.625" style="16" customWidth="1"/>
    <col min="7945" max="8192" width="9" style="16" customWidth="1"/>
    <col min="8193" max="8193" width="3.625" style="16" customWidth="1"/>
    <col min="8194" max="8194" width="17.625" style="16" customWidth="1"/>
    <col min="8195" max="8200" width="11.625" style="16" customWidth="1"/>
    <col min="8201" max="8448" width="9" style="16" customWidth="1"/>
    <col min="8449" max="8449" width="3.625" style="16" customWidth="1"/>
    <col min="8450" max="8450" width="17.625" style="16" customWidth="1"/>
    <col min="8451" max="8456" width="11.625" style="16" customWidth="1"/>
    <col min="8457" max="8704" width="9" style="16" customWidth="1"/>
    <col min="8705" max="8705" width="3.625" style="16" customWidth="1"/>
    <col min="8706" max="8706" width="17.625" style="16" customWidth="1"/>
    <col min="8707" max="8712" width="11.625" style="16" customWidth="1"/>
    <col min="8713" max="8960" width="9" style="16" customWidth="1"/>
    <col min="8961" max="8961" width="3.625" style="16" customWidth="1"/>
    <col min="8962" max="8962" width="17.625" style="16" customWidth="1"/>
    <col min="8963" max="8968" width="11.625" style="16" customWidth="1"/>
    <col min="8969" max="9216" width="9" style="16" customWidth="1"/>
    <col min="9217" max="9217" width="3.625" style="16" customWidth="1"/>
    <col min="9218" max="9218" width="17.625" style="16" customWidth="1"/>
    <col min="9219" max="9224" width="11.625" style="16" customWidth="1"/>
    <col min="9225" max="9472" width="9" style="16" customWidth="1"/>
    <col min="9473" max="9473" width="3.625" style="16" customWidth="1"/>
    <col min="9474" max="9474" width="17.625" style="16" customWidth="1"/>
    <col min="9475" max="9480" width="11.625" style="16" customWidth="1"/>
    <col min="9481" max="9728" width="9" style="16" customWidth="1"/>
    <col min="9729" max="9729" width="3.625" style="16" customWidth="1"/>
    <col min="9730" max="9730" width="17.625" style="16" customWidth="1"/>
    <col min="9731" max="9736" width="11.625" style="16" customWidth="1"/>
    <col min="9737" max="9984" width="9" style="16" customWidth="1"/>
    <col min="9985" max="9985" width="3.625" style="16" customWidth="1"/>
    <col min="9986" max="9986" width="17.625" style="16" customWidth="1"/>
    <col min="9987" max="9992" width="11.625" style="16" customWidth="1"/>
    <col min="9993" max="10240" width="9" style="16" customWidth="1"/>
    <col min="10241" max="10241" width="3.625" style="16" customWidth="1"/>
    <col min="10242" max="10242" width="17.625" style="16" customWidth="1"/>
    <col min="10243" max="10248" width="11.625" style="16" customWidth="1"/>
    <col min="10249" max="10496" width="9" style="16" customWidth="1"/>
    <col min="10497" max="10497" width="3.625" style="16" customWidth="1"/>
    <col min="10498" max="10498" width="17.625" style="16" customWidth="1"/>
    <col min="10499" max="10504" width="11.625" style="16" customWidth="1"/>
    <col min="10505" max="10752" width="9" style="16" customWidth="1"/>
    <col min="10753" max="10753" width="3.625" style="16" customWidth="1"/>
    <col min="10754" max="10754" width="17.625" style="16" customWidth="1"/>
    <col min="10755" max="10760" width="11.625" style="16" customWidth="1"/>
    <col min="10761" max="11008" width="9" style="16" customWidth="1"/>
    <col min="11009" max="11009" width="3.625" style="16" customWidth="1"/>
    <col min="11010" max="11010" width="17.625" style="16" customWidth="1"/>
    <col min="11011" max="11016" width="11.625" style="16" customWidth="1"/>
    <col min="11017" max="11264" width="9" style="16" customWidth="1"/>
    <col min="11265" max="11265" width="3.625" style="16" customWidth="1"/>
    <col min="11266" max="11266" width="17.625" style="16" customWidth="1"/>
    <col min="11267" max="11272" width="11.625" style="16" customWidth="1"/>
    <col min="11273" max="11520" width="9" style="16" customWidth="1"/>
    <col min="11521" max="11521" width="3.625" style="16" customWidth="1"/>
    <col min="11522" max="11522" width="17.625" style="16" customWidth="1"/>
    <col min="11523" max="11528" width="11.625" style="16" customWidth="1"/>
    <col min="11529" max="11776" width="9" style="16" customWidth="1"/>
    <col min="11777" max="11777" width="3.625" style="16" customWidth="1"/>
    <col min="11778" max="11778" width="17.625" style="16" customWidth="1"/>
    <col min="11779" max="11784" width="11.625" style="16" customWidth="1"/>
    <col min="11785" max="12032" width="9" style="16" customWidth="1"/>
    <col min="12033" max="12033" width="3.625" style="16" customWidth="1"/>
    <col min="12034" max="12034" width="17.625" style="16" customWidth="1"/>
    <col min="12035" max="12040" width="11.625" style="16" customWidth="1"/>
    <col min="12041" max="12288" width="9" style="16" customWidth="1"/>
    <col min="12289" max="12289" width="3.625" style="16" customWidth="1"/>
    <col min="12290" max="12290" width="17.625" style="16" customWidth="1"/>
    <col min="12291" max="12296" width="11.625" style="16" customWidth="1"/>
    <col min="12297" max="12544" width="9" style="16" customWidth="1"/>
    <col min="12545" max="12545" width="3.625" style="16" customWidth="1"/>
    <col min="12546" max="12546" width="17.625" style="16" customWidth="1"/>
    <col min="12547" max="12552" width="11.625" style="16" customWidth="1"/>
    <col min="12553" max="12800" width="9" style="16" customWidth="1"/>
    <col min="12801" max="12801" width="3.625" style="16" customWidth="1"/>
    <col min="12802" max="12802" width="17.625" style="16" customWidth="1"/>
    <col min="12803" max="12808" width="11.625" style="16" customWidth="1"/>
    <col min="12809" max="13056" width="9" style="16" customWidth="1"/>
    <col min="13057" max="13057" width="3.625" style="16" customWidth="1"/>
    <col min="13058" max="13058" width="17.625" style="16" customWidth="1"/>
    <col min="13059" max="13064" width="11.625" style="16" customWidth="1"/>
    <col min="13065" max="13312" width="9" style="16" customWidth="1"/>
    <col min="13313" max="13313" width="3.625" style="16" customWidth="1"/>
    <col min="13314" max="13314" width="17.625" style="16" customWidth="1"/>
    <col min="13315" max="13320" width="11.625" style="16" customWidth="1"/>
    <col min="13321" max="13568" width="9" style="16" customWidth="1"/>
    <col min="13569" max="13569" width="3.625" style="16" customWidth="1"/>
    <col min="13570" max="13570" width="17.625" style="16" customWidth="1"/>
    <col min="13571" max="13576" width="11.625" style="16" customWidth="1"/>
    <col min="13577" max="13824" width="9" style="16" customWidth="1"/>
    <col min="13825" max="13825" width="3.625" style="16" customWidth="1"/>
    <col min="13826" max="13826" width="17.625" style="16" customWidth="1"/>
    <col min="13827" max="13832" width="11.625" style="16" customWidth="1"/>
    <col min="13833" max="14080" width="9" style="16" customWidth="1"/>
    <col min="14081" max="14081" width="3.625" style="16" customWidth="1"/>
    <col min="14082" max="14082" width="17.625" style="16" customWidth="1"/>
    <col min="14083" max="14088" width="11.625" style="16" customWidth="1"/>
    <col min="14089" max="14336" width="9" style="16" customWidth="1"/>
    <col min="14337" max="14337" width="3.625" style="16" customWidth="1"/>
    <col min="14338" max="14338" width="17.625" style="16" customWidth="1"/>
    <col min="14339" max="14344" width="11.625" style="16" customWidth="1"/>
    <col min="14345" max="14592" width="9" style="16" customWidth="1"/>
    <col min="14593" max="14593" width="3.625" style="16" customWidth="1"/>
    <col min="14594" max="14594" width="17.625" style="16" customWidth="1"/>
    <col min="14595" max="14600" width="11.625" style="16" customWidth="1"/>
    <col min="14601" max="14848" width="9" style="16" customWidth="1"/>
    <col min="14849" max="14849" width="3.625" style="16" customWidth="1"/>
    <col min="14850" max="14850" width="17.625" style="16" customWidth="1"/>
    <col min="14851" max="14856" width="11.625" style="16" customWidth="1"/>
    <col min="14857" max="15104" width="9" style="16" customWidth="1"/>
    <col min="15105" max="15105" width="3.625" style="16" customWidth="1"/>
    <col min="15106" max="15106" width="17.625" style="16" customWidth="1"/>
    <col min="15107" max="15112" width="11.625" style="16" customWidth="1"/>
    <col min="15113" max="15360" width="9" style="16" customWidth="1"/>
    <col min="15361" max="15361" width="3.625" style="16" customWidth="1"/>
    <col min="15362" max="15362" width="17.625" style="16" customWidth="1"/>
    <col min="15363" max="15368" width="11.625" style="16" customWidth="1"/>
    <col min="15369" max="15616" width="9" style="16" customWidth="1"/>
    <col min="15617" max="15617" width="3.625" style="16" customWidth="1"/>
    <col min="15618" max="15618" width="17.625" style="16" customWidth="1"/>
    <col min="15619" max="15624" width="11.625" style="16" customWidth="1"/>
    <col min="15625" max="15872" width="9" style="16" customWidth="1"/>
    <col min="15873" max="15873" width="3.625" style="16" customWidth="1"/>
    <col min="15874" max="15874" width="17.625" style="16" customWidth="1"/>
    <col min="15875" max="15880" width="11.625" style="16" customWidth="1"/>
    <col min="15881" max="16128" width="9" style="16" customWidth="1"/>
    <col min="16129" max="16129" width="3.625" style="16" customWidth="1"/>
    <col min="16130" max="16130" width="17.625" style="16" customWidth="1"/>
    <col min="16131" max="16136" width="11.625" style="16" customWidth="1"/>
    <col min="16137" max="16384" width="9" style="16" customWidth="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BZ1" t="str">
        <f>IF(AND(COUNTA(E7,E8,E10,E11,E13,E18,E20,E22,E24,E26,E28,E47,E49,E51)=14,OR(LEFT(E13,1)&lt;&gt;"1",COUNTA(C14,E15,E16)=3),OR(LEFT(H44,1)&lt;&gt;"1",COUNTA(E45)=1)),"OK","NG")</f>
        <v>NG</v>
      </c>
    </row>
    <row r="2" spans="1:78" s="307" customFormat="1" ht="9.9499999999999993" customHeight="1">
      <c r="A2" s="308"/>
    </row>
    <row r="3" spans="1:78" s="209" customFormat="1" ht="21.75" customHeight="1">
      <c r="A3" s="207" t="s">
        <v>248</v>
      </c>
      <c r="B3" s="208"/>
      <c r="C3" s="208"/>
      <c r="D3" s="208"/>
      <c r="E3" s="208"/>
      <c r="F3" s="208"/>
      <c r="G3" s="208"/>
      <c r="H3" s="208"/>
    </row>
    <row r="4" spans="1:78" ht="55.5" customHeight="1">
      <c r="A4" s="725" t="s">
        <v>511</v>
      </c>
      <c r="B4" s="726"/>
      <c r="C4" s="726"/>
      <c r="D4" s="726"/>
      <c r="E4" s="726"/>
      <c r="F4" s="726"/>
      <c r="G4" s="726"/>
      <c r="H4" s="726"/>
      <c r="I4" s="3"/>
      <c r="J4" s="3"/>
      <c r="K4" s="3"/>
      <c r="L4" s="3"/>
      <c r="M4" s="3"/>
      <c r="N4" s="3"/>
      <c r="O4" s="3"/>
      <c r="P4" s="3"/>
      <c r="Q4" s="3"/>
      <c r="R4" s="3"/>
    </row>
    <row r="5" spans="1:78" ht="6" customHeight="1" thickBot="1">
      <c r="A5" s="23"/>
      <c r="B5" s="3"/>
      <c r="C5" s="3"/>
      <c r="D5" s="3"/>
      <c r="E5" s="3"/>
      <c r="F5" s="3"/>
      <c r="G5" s="3"/>
      <c r="H5" s="3"/>
    </row>
    <row r="6" spans="1:78" ht="32.1" customHeight="1" thickBot="1">
      <c r="A6" s="335" t="s">
        <v>249</v>
      </c>
      <c r="B6" s="319" t="s">
        <v>182</v>
      </c>
      <c r="C6" s="780" t="s">
        <v>581</v>
      </c>
      <c r="D6" s="478"/>
      <c r="E6" s="478"/>
      <c r="F6" s="478"/>
      <c r="G6" s="478"/>
      <c r="H6" s="491"/>
    </row>
    <row r="7" spans="1:78" ht="25.5" customHeight="1">
      <c r="A7" s="816" t="s">
        <v>250</v>
      </c>
      <c r="B7" s="793" t="s">
        <v>251</v>
      </c>
      <c r="C7" s="819" t="s">
        <v>503</v>
      </c>
      <c r="D7" s="743"/>
      <c r="E7" s="334"/>
      <c r="F7" s="820" t="str">
        <f>IF(AND(E7="",E8=""),"",E7/(12*E8))</f>
        <v/>
      </c>
      <c r="G7" s="817" t="s">
        <v>252</v>
      </c>
      <c r="H7" s="786"/>
    </row>
    <row r="8" spans="1:78" ht="25.5" customHeight="1">
      <c r="A8" s="469"/>
      <c r="B8" s="794"/>
      <c r="C8" s="776" t="s">
        <v>504</v>
      </c>
      <c r="D8" s="572"/>
      <c r="E8" s="259"/>
      <c r="F8" s="785"/>
      <c r="G8" s="785"/>
      <c r="H8" s="787"/>
      <c r="I8" s="200"/>
    </row>
    <row r="9" spans="1:78" ht="25.5" customHeight="1">
      <c r="A9" s="469"/>
      <c r="B9" s="540"/>
      <c r="C9" s="818" t="s">
        <v>253</v>
      </c>
      <c r="D9" s="484"/>
      <c r="E9" s="484"/>
      <c r="F9" s="484"/>
      <c r="G9" s="484"/>
      <c r="H9" s="485"/>
      <c r="I9" s="200"/>
    </row>
    <row r="10" spans="1:78" ht="25.5" customHeight="1">
      <c r="A10" s="469"/>
      <c r="B10" s="765" t="s">
        <v>254</v>
      </c>
      <c r="C10" s="776" t="s">
        <v>505</v>
      </c>
      <c r="D10" s="572"/>
      <c r="E10" s="259"/>
      <c r="F10" s="784" t="str">
        <f>IF(AND(E10="",E11=""),"",E10/E11)</f>
        <v/>
      </c>
      <c r="G10" s="788" t="s">
        <v>255</v>
      </c>
      <c r="H10" s="821"/>
    </row>
    <row r="11" spans="1:78" ht="25.5" customHeight="1">
      <c r="A11" s="469"/>
      <c r="B11" s="559"/>
      <c r="C11" s="776" t="s">
        <v>504</v>
      </c>
      <c r="D11" s="572"/>
      <c r="E11" s="259"/>
      <c r="F11" s="785"/>
      <c r="G11" s="785"/>
      <c r="H11" s="787"/>
    </row>
    <row r="12" spans="1:78" ht="25.5" customHeight="1">
      <c r="A12" s="469"/>
      <c r="B12" s="743"/>
      <c r="C12" s="818" t="s">
        <v>256</v>
      </c>
      <c r="D12" s="484"/>
      <c r="E12" s="484"/>
      <c r="F12" s="484"/>
      <c r="G12" s="484"/>
      <c r="H12" s="485"/>
      <c r="I12" s="200"/>
    </row>
    <row r="13" spans="1:78" ht="25.5" customHeight="1">
      <c r="A13" s="469"/>
      <c r="B13" s="800" t="s">
        <v>257</v>
      </c>
      <c r="C13" s="776" t="s">
        <v>507</v>
      </c>
      <c r="D13" s="822"/>
      <c r="E13" s="789"/>
      <c r="F13" s="484"/>
      <c r="G13" s="484"/>
      <c r="H13" s="485"/>
      <c r="I13" s="200"/>
    </row>
    <row r="14" spans="1:78" ht="17.25" customHeight="1">
      <c r="A14" s="469"/>
      <c r="B14" s="794"/>
      <c r="C14" s="767" t="s">
        <v>578</v>
      </c>
      <c r="D14" s="484"/>
      <c r="E14" s="484"/>
      <c r="F14" s="484"/>
      <c r="G14" s="484"/>
      <c r="H14" s="485"/>
    </row>
    <row r="15" spans="1:78" ht="25.5" customHeight="1">
      <c r="A15" s="469"/>
      <c r="B15" s="794"/>
      <c r="C15" s="776" t="s">
        <v>506</v>
      </c>
      <c r="D15" s="572"/>
      <c r="E15" s="260"/>
      <c r="F15" s="776" t="str">
        <f>IF(AND(E15="",E16=""),"",E15/(12*E16))</f>
        <v/>
      </c>
      <c r="G15" s="795" t="s">
        <v>258</v>
      </c>
      <c r="H15" s="790"/>
    </row>
    <row r="16" spans="1:78" ht="25.5" customHeight="1">
      <c r="A16" s="469"/>
      <c r="B16" s="794"/>
      <c r="C16" s="776" t="s">
        <v>504</v>
      </c>
      <c r="D16" s="572"/>
      <c r="E16" s="260"/>
      <c r="F16" s="785"/>
      <c r="G16" s="785"/>
      <c r="H16" s="787"/>
    </row>
    <row r="17" spans="1:9" ht="25.5" customHeight="1">
      <c r="A17" s="775"/>
      <c r="B17" s="540"/>
      <c r="C17" s="818" t="s">
        <v>259</v>
      </c>
      <c r="D17" s="484"/>
      <c r="E17" s="484"/>
      <c r="F17" s="484"/>
      <c r="G17" s="484"/>
      <c r="H17" s="485"/>
      <c r="I17" s="200"/>
    </row>
    <row r="18" spans="1:9" ht="21" customHeight="1">
      <c r="A18" s="801" t="s">
        <v>260</v>
      </c>
      <c r="B18" s="765" t="s">
        <v>261</v>
      </c>
      <c r="C18" s="570"/>
      <c r="D18" s="597"/>
      <c r="E18" s="766"/>
      <c r="F18" s="570"/>
      <c r="G18" s="597"/>
      <c r="H18" s="792" t="s">
        <v>4</v>
      </c>
    </row>
    <row r="19" spans="1:9" ht="38.1" customHeight="1">
      <c r="A19" s="469"/>
      <c r="B19" s="540"/>
      <c r="C19" s="540"/>
      <c r="D19" s="743"/>
      <c r="E19" s="742"/>
      <c r="F19" s="540"/>
      <c r="G19" s="743"/>
      <c r="H19" s="787"/>
    </row>
    <row r="20" spans="1:9" ht="38.1" customHeight="1">
      <c r="A20" s="469"/>
      <c r="B20" s="765" t="s">
        <v>262</v>
      </c>
      <c r="C20" s="570"/>
      <c r="D20" s="597"/>
      <c r="E20" s="766"/>
      <c r="F20" s="570"/>
      <c r="G20" s="597"/>
      <c r="H20" s="792" t="s">
        <v>4</v>
      </c>
    </row>
    <row r="21" spans="1:9" ht="38.1" customHeight="1">
      <c r="A21" s="469"/>
      <c r="B21" s="540"/>
      <c r="C21" s="540"/>
      <c r="D21" s="743"/>
      <c r="E21" s="742"/>
      <c r="F21" s="540"/>
      <c r="G21" s="743"/>
      <c r="H21" s="787"/>
    </row>
    <row r="22" spans="1:9" ht="38.1" customHeight="1">
      <c r="A22" s="469"/>
      <c r="B22" s="765" t="s">
        <v>263</v>
      </c>
      <c r="C22" s="570"/>
      <c r="D22" s="597"/>
      <c r="E22" s="766"/>
      <c r="F22" s="570"/>
      <c r="G22" s="597"/>
      <c r="H22" s="792" t="s">
        <v>4</v>
      </c>
    </row>
    <row r="23" spans="1:9" ht="38.1" customHeight="1">
      <c r="A23" s="469"/>
      <c r="B23" s="540"/>
      <c r="C23" s="540"/>
      <c r="D23" s="743"/>
      <c r="E23" s="742"/>
      <c r="F23" s="540"/>
      <c r="G23" s="743"/>
      <c r="H23" s="787"/>
      <c r="I23" s="200"/>
    </row>
    <row r="24" spans="1:9" ht="38.1" customHeight="1">
      <c r="A24" s="469"/>
      <c r="B24" s="765" t="s">
        <v>264</v>
      </c>
      <c r="C24" s="570"/>
      <c r="D24" s="597"/>
      <c r="E24" s="766"/>
      <c r="F24" s="570"/>
      <c r="G24" s="597"/>
      <c r="H24" s="792" t="s">
        <v>4</v>
      </c>
    </row>
    <row r="25" spans="1:9" ht="38.1" customHeight="1">
      <c r="A25" s="469"/>
      <c r="B25" s="540"/>
      <c r="C25" s="540"/>
      <c r="D25" s="743"/>
      <c r="E25" s="742"/>
      <c r="F25" s="540"/>
      <c r="G25" s="743"/>
      <c r="H25" s="787"/>
    </row>
    <row r="26" spans="1:9" ht="38.1" customHeight="1">
      <c r="A26" s="469"/>
      <c r="B26" s="765" t="s">
        <v>265</v>
      </c>
      <c r="C26" s="570"/>
      <c r="D26" s="597"/>
      <c r="E26" s="766"/>
      <c r="F26" s="570"/>
      <c r="G26" s="597"/>
      <c r="H26" s="792" t="s">
        <v>4</v>
      </c>
    </row>
    <row r="27" spans="1:9" ht="38.1" customHeight="1">
      <c r="A27" s="469"/>
      <c r="B27" s="540"/>
      <c r="C27" s="540"/>
      <c r="D27" s="743"/>
      <c r="E27" s="742"/>
      <c r="F27" s="540"/>
      <c r="G27" s="743"/>
      <c r="H27" s="787"/>
    </row>
    <row r="28" spans="1:9" ht="38.1" customHeight="1" thickBot="1">
      <c r="A28" s="777" t="s">
        <v>266</v>
      </c>
      <c r="B28" s="791" t="s">
        <v>267</v>
      </c>
      <c r="C28" s="570"/>
      <c r="D28" s="597"/>
      <c r="E28" s="781"/>
      <c r="F28" s="570"/>
      <c r="G28" s="597"/>
      <c r="H28" s="792" t="s">
        <v>4</v>
      </c>
    </row>
    <row r="29" spans="1:9" ht="38.1" customHeight="1" thickBot="1">
      <c r="A29" s="470"/>
      <c r="B29" s="473"/>
      <c r="C29" s="473"/>
      <c r="D29" s="782"/>
      <c r="E29" s="620"/>
      <c r="F29" s="473"/>
      <c r="G29" s="782"/>
      <c r="H29" s="759"/>
    </row>
    <row r="30" spans="1:9" ht="25.5" customHeight="1" thickBot="1">
      <c r="A30" s="24"/>
      <c r="B30" s="26"/>
      <c r="C30" s="25"/>
      <c r="D30" s="25"/>
      <c r="E30" s="25"/>
      <c r="F30" s="25"/>
      <c r="G30" s="25"/>
      <c r="H30" s="25"/>
    </row>
    <row r="31" spans="1:9" ht="32.1" customHeight="1" thickBot="1">
      <c r="A31" s="333" t="s">
        <v>249</v>
      </c>
      <c r="B31" s="318" t="s">
        <v>182</v>
      </c>
      <c r="C31" s="780" t="s">
        <v>268</v>
      </c>
      <c r="D31" s="478"/>
      <c r="E31" s="478"/>
      <c r="F31" s="478"/>
      <c r="G31" s="478"/>
      <c r="H31" s="811"/>
    </row>
    <row r="32" spans="1:9" ht="25.5" customHeight="1">
      <c r="A32" s="778" t="s">
        <v>269</v>
      </c>
      <c r="B32" s="774" t="s">
        <v>508</v>
      </c>
      <c r="C32" s="783" t="s">
        <v>270</v>
      </c>
      <c r="D32" s="493"/>
      <c r="E32" s="493"/>
      <c r="F32" s="493"/>
      <c r="G32" s="493"/>
      <c r="H32" s="266" t="s">
        <v>271</v>
      </c>
    </row>
    <row r="33" spans="1:9" ht="25.5" customHeight="1">
      <c r="A33" s="515"/>
      <c r="B33" s="469"/>
      <c r="C33" s="802" t="s">
        <v>272</v>
      </c>
      <c r="D33" s="803"/>
      <c r="E33" s="803"/>
      <c r="F33" s="803"/>
      <c r="G33" s="804"/>
      <c r="H33" s="261"/>
    </row>
    <row r="34" spans="1:9" ht="25.5" customHeight="1">
      <c r="A34" s="515"/>
      <c r="B34" s="469"/>
      <c r="C34" s="779" t="s">
        <v>273</v>
      </c>
      <c r="D34" s="726"/>
      <c r="E34" s="726"/>
      <c r="F34" s="726"/>
      <c r="G34" s="726"/>
      <c r="H34" s="262"/>
    </row>
    <row r="35" spans="1:9" ht="25.5" customHeight="1">
      <c r="A35" s="515"/>
      <c r="B35" s="469"/>
      <c r="C35" s="771" t="s">
        <v>274</v>
      </c>
      <c r="D35" s="772"/>
      <c r="E35" s="772"/>
      <c r="F35" s="772"/>
      <c r="G35" s="773"/>
      <c r="H35" s="263"/>
    </row>
    <row r="36" spans="1:9" ht="25.5" customHeight="1">
      <c r="A36" s="515"/>
      <c r="B36" s="469"/>
      <c r="C36" s="771" t="s">
        <v>275</v>
      </c>
      <c r="D36" s="772"/>
      <c r="E36" s="772"/>
      <c r="F36" s="772"/>
      <c r="G36" s="773"/>
      <c r="H36" s="261"/>
    </row>
    <row r="37" spans="1:9" ht="25.5" customHeight="1">
      <c r="A37" s="515"/>
      <c r="B37" s="469"/>
      <c r="C37" s="798" t="s">
        <v>276</v>
      </c>
      <c r="D37" s="517"/>
      <c r="E37" s="517"/>
      <c r="F37" s="517"/>
      <c r="G37" s="799"/>
      <c r="H37" s="262"/>
    </row>
    <row r="38" spans="1:9" ht="25.5" customHeight="1">
      <c r="A38" s="515"/>
      <c r="B38" s="469"/>
      <c r="C38" s="779" t="s">
        <v>277</v>
      </c>
      <c r="D38" s="726"/>
      <c r="E38" s="726"/>
      <c r="F38" s="726"/>
      <c r="G38" s="726"/>
      <c r="H38" s="262"/>
    </row>
    <row r="39" spans="1:9" ht="25.5" customHeight="1">
      <c r="A39" s="515"/>
      <c r="B39" s="469"/>
      <c r="C39" s="768" t="s">
        <v>278</v>
      </c>
      <c r="D39" s="769"/>
      <c r="E39" s="769"/>
      <c r="F39" s="769"/>
      <c r="G39" s="770"/>
      <c r="H39" s="264"/>
    </row>
    <row r="40" spans="1:9" ht="25.5" customHeight="1">
      <c r="A40" s="515"/>
      <c r="B40" s="469"/>
      <c r="C40" s="764" t="s">
        <v>279</v>
      </c>
      <c r="D40" s="570"/>
      <c r="E40" s="570"/>
      <c r="F40" s="570"/>
      <c r="G40" s="570"/>
      <c r="H40" s="679"/>
    </row>
    <row r="41" spans="1:9" ht="25.5" customHeight="1">
      <c r="A41" s="515"/>
      <c r="B41" s="469"/>
      <c r="C41" s="779" t="s">
        <v>280</v>
      </c>
      <c r="D41" s="726"/>
      <c r="E41" s="726"/>
      <c r="F41" s="726"/>
      <c r="G41" s="726"/>
      <c r="H41" s="261"/>
    </row>
    <row r="42" spans="1:9" ht="25.5" customHeight="1">
      <c r="A42" s="515"/>
      <c r="B42" s="469"/>
      <c r="C42" s="768" t="s">
        <v>281</v>
      </c>
      <c r="D42" s="769"/>
      <c r="E42" s="769"/>
      <c r="F42" s="769"/>
      <c r="G42" s="770"/>
      <c r="H42" s="264"/>
      <c r="I42" s="200"/>
    </row>
    <row r="43" spans="1:9" ht="25.5" customHeight="1">
      <c r="A43" s="515"/>
      <c r="B43" s="469"/>
      <c r="C43" s="764" t="s">
        <v>282</v>
      </c>
      <c r="D43" s="570"/>
      <c r="E43" s="570"/>
      <c r="F43" s="570"/>
      <c r="G43" s="570"/>
      <c r="H43" s="679"/>
    </row>
    <row r="44" spans="1:9" ht="25.5" customHeight="1">
      <c r="A44" s="515"/>
      <c r="B44" s="469"/>
      <c r="C44" s="802" t="s">
        <v>587</v>
      </c>
      <c r="D44" s="803"/>
      <c r="E44" s="803"/>
      <c r="F44" s="803"/>
      <c r="G44" s="804"/>
      <c r="H44" s="265"/>
    </row>
    <row r="45" spans="1:9" ht="25.5" customHeight="1">
      <c r="A45" s="515"/>
      <c r="B45" s="469"/>
      <c r="C45" s="815" t="s">
        <v>577</v>
      </c>
      <c r="D45" s="772"/>
      <c r="E45" s="805"/>
      <c r="F45" s="806"/>
      <c r="G45" s="806"/>
      <c r="H45" s="807"/>
    </row>
    <row r="46" spans="1:9" ht="25.5" customHeight="1">
      <c r="A46" s="539"/>
      <c r="B46" s="775"/>
      <c r="C46" s="539"/>
      <c r="D46" s="540"/>
      <c r="E46" s="808"/>
      <c r="F46" s="809"/>
      <c r="G46" s="809"/>
      <c r="H46" s="810"/>
    </row>
    <row r="47" spans="1:9" ht="21" customHeight="1" thickBot="1">
      <c r="A47" s="796" t="s">
        <v>283</v>
      </c>
      <c r="B47" s="812" t="s">
        <v>284</v>
      </c>
      <c r="C47" s="570"/>
      <c r="D47" s="597"/>
      <c r="E47" s="813"/>
      <c r="F47" s="570"/>
      <c r="G47" s="570"/>
      <c r="H47" s="792" t="s">
        <v>4</v>
      </c>
    </row>
    <row r="48" spans="1:9" ht="35.25" customHeight="1">
      <c r="A48" s="515"/>
      <c r="B48" s="539"/>
      <c r="C48" s="540"/>
      <c r="D48" s="743"/>
      <c r="E48" s="742"/>
      <c r="F48" s="540"/>
      <c r="G48" s="540"/>
      <c r="H48" s="787"/>
      <c r="I48" s="200"/>
    </row>
    <row r="49" spans="1:9" ht="21" customHeight="1">
      <c r="A49" s="515"/>
      <c r="B49" s="812" t="s">
        <v>285</v>
      </c>
      <c r="C49" s="570"/>
      <c r="D49" s="597"/>
      <c r="E49" s="766"/>
      <c r="F49" s="570"/>
      <c r="G49" s="597"/>
      <c r="H49" s="797" t="s">
        <v>4</v>
      </c>
    </row>
    <row r="50" spans="1:9" ht="35.25" customHeight="1">
      <c r="A50" s="515"/>
      <c r="B50" s="539"/>
      <c r="C50" s="540"/>
      <c r="D50" s="743"/>
      <c r="E50" s="742"/>
      <c r="F50" s="540"/>
      <c r="G50" s="743"/>
      <c r="H50" s="541"/>
      <c r="I50" s="200"/>
    </row>
    <row r="51" spans="1:9" ht="21" customHeight="1" thickBot="1">
      <c r="A51" s="515"/>
      <c r="B51" s="814" t="s">
        <v>286</v>
      </c>
      <c r="C51" s="570"/>
      <c r="D51" s="597"/>
      <c r="E51" s="781"/>
      <c r="F51" s="570"/>
      <c r="G51" s="597"/>
      <c r="H51" s="797" t="s">
        <v>4</v>
      </c>
    </row>
    <row r="52" spans="1:9" ht="35.25" customHeight="1" thickBot="1">
      <c r="A52" s="495"/>
      <c r="B52" s="495"/>
      <c r="C52" s="473"/>
      <c r="D52" s="782"/>
      <c r="E52" s="620"/>
      <c r="F52" s="473"/>
      <c r="G52" s="782"/>
      <c r="H52" s="496"/>
      <c r="I52" s="200"/>
    </row>
    <row r="54" spans="1:9">
      <c r="A54" s="347"/>
    </row>
  </sheetData>
  <sheetProtection sheet="1"/>
  <mergeCells count="76">
    <mergeCell ref="A7:A17"/>
    <mergeCell ref="F15:F16"/>
    <mergeCell ref="G7:G8"/>
    <mergeCell ref="B10:B12"/>
    <mergeCell ref="C17:H17"/>
    <mergeCell ref="C7:D7"/>
    <mergeCell ref="F7:F8"/>
    <mergeCell ref="C9:H9"/>
    <mergeCell ref="C8:D8"/>
    <mergeCell ref="C11:D11"/>
    <mergeCell ref="H10:H11"/>
    <mergeCell ref="C12:H12"/>
    <mergeCell ref="C13:D13"/>
    <mergeCell ref="C44:G44"/>
    <mergeCell ref="B49:D50"/>
    <mergeCell ref="H51:H52"/>
    <mergeCell ref="E47:G48"/>
    <mergeCell ref="B51:D52"/>
    <mergeCell ref="E49:G50"/>
    <mergeCell ref="E51:G52"/>
    <mergeCell ref="H47:H48"/>
    <mergeCell ref="C45:D46"/>
    <mergeCell ref="B47:D48"/>
    <mergeCell ref="E18:G19"/>
    <mergeCell ref="H26:H27"/>
    <mergeCell ref="B22:D23"/>
    <mergeCell ref="H20:H21"/>
    <mergeCell ref="H22:H23"/>
    <mergeCell ref="A47:A52"/>
    <mergeCell ref="H49:H50"/>
    <mergeCell ref="E24:G25"/>
    <mergeCell ref="C37:G37"/>
    <mergeCell ref="B13:B17"/>
    <mergeCell ref="C36:G36"/>
    <mergeCell ref="C39:G39"/>
    <mergeCell ref="C16:D16"/>
    <mergeCell ref="A18:A27"/>
    <mergeCell ref="C33:G33"/>
    <mergeCell ref="E45:H46"/>
    <mergeCell ref="C40:H40"/>
    <mergeCell ref="C41:G41"/>
    <mergeCell ref="C31:H31"/>
    <mergeCell ref="H28:H29"/>
    <mergeCell ref="B26:D27"/>
    <mergeCell ref="C6:H6"/>
    <mergeCell ref="E28:G29"/>
    <mergeCell ref="C32:G32"/>
    <mergeCell ref="B18:D19"/>
    <mergeCell ref="C34:G34"/>
    <mergeCell ref="F10:F11"/>
    <mergeCell ref="H7:H8"/>
    <mergeCell ref="G10:G11"/>
    <mergeCell ref="E13:H13"/>
    <mergeCell ref="H15:H16"/>
    <mergeCell ref="B28:D29"/>
    <mergeCell ref="H24:H25"/>
    <mergeCell ref="B7:B9"/>
    <mergeCell ref="G15:G16"/>
    <mergeCell ref="E26:G27"/>
    <mergeCell ref="H18:H19"/>
    <mergeCell ref="A1:H1"/>
    <mergeCell ref="C43:H43"/>
    <mergeCell ref="B24:D25"/>
    <mergeCell ref="E20:G21"/>
    <mergeCell ref="C14:H14"/>
    <mergeCell ref="E22:G23"/>
    <mergeCell ref="C42:G42"/>
    <mergeCell ref="C35:G35"/>
    <mergeCell ref="B32:B46"/>
    <mergeCell ref="C15:D15"/>
    <mergeCell ref="B20:D21"/>
    <mergeCell ref="A28:A29"/>
    <mergeCell ref="A4:H4"/>
    <mergeCell ref="A32:A46"/>
    <mergeCell ref="C38:G38"/>
    <mergeCell ref="C10:D10"/>
  </mergeCells>
  <phoneticPr fontId="3"/>
  <conditionalFormatting sqref="A1">
    <cfRule type="expression" dxfId="38" priority="203">
      <formula>BZ1="NG"</formula>
    </cfRule>
    <cfRule type="expression" dxfId="37" priority="204">
      <formula>BZ1="OK"</formula>
    </cfRule>
  </conditionalFormatting>
  <conditionalFormatting sqref="E7:E8 E10:E11 E13:H13 E15:E16 E18:G29 H33:H44 E45 E47:G52">
    <cfRule type="expression" dxfId="36" priority="202">
      <formula>FALSE()</formula>
    </cfRule>
  </conditionalFormatting>
  <conditionalFormatting sqref="E15:E16 C14">
    <cfRule type="expression" dxfId="35" priority="205">
      <formula>LEFT($E$13,1)="1"</formula>
    </cfRule>
  </conditionalFormatting>
  <conditionalFormatting sqref="E45">
    <cfRule type="expression" dxfId="34" priority="206">
      <formula>LEFT($H$44,1)="1"</formula>
    </cfRule>
  </conditionalFormatting>
  <dataValidations count="10">
    <dataValidation type="list" allowBlank="1" showInputMessage="1" showErrorMessage="1" sqref="E13:H13" xr:uid="{00000000-0002-0000-0A00-000000000000}">
      <formula1>"1.夜勤あり,2.夜勤なし"</formula1>
    </dataValidation>
    <dataValidation type="list" allowBlank="1" showInputMessage="1" showErrorMessage="1" sqref="E18:G19 E22:G25" xr:uid="{00000000-0002-0000-0A00-000001000000}">
      <formula1>"1.すべて希望に沿っている,2.おおむね希望に沿っている,3.あまり希望に沿っていない,4.希望に沿っていない,5.どちらともいえない,6.該当者なし"</formula1>
    </dataValidation>
    <dataValidation type="list" allowBlank="1" showInputMessage="1" showErrorMessage="1" sqref="E20:G21" xr:uid="{00000000-0002-0000-0A00-000002000000}">
      <formula1>"1.すべて希望に沿っている,2.おおむね希望に沿っている,3.あまり希望に沿っていない,4.看護・介護休暇の制度がない,5.わからない,6.該当者なし"</formula1>
    </dataValidation>
    <dataValidation type="list" allowBlank="1" showInputMessage="1" showErrorMessage="1" sqref="E26:G27" xr:uid="{00000000-0002-0000-0A00-000003000000}">
      <formula1>"1.設置している,2.設置を予定している,3.保育を実施している,4.保育の実施を予定している,5.ともに予定はない"</formula1>
    </dataValidation>
    <dataValidation type="list" allowBlank="1" showInputMessage="1" showErrorMessage="1" sqref="E28:G29" xr:uid="{00000000-0002-0000-0A00-000004000000}">
      <formula1>"1.ほとんどいない,2.１～２割,3.３～４割,4.５～７割,5.８割以上,6.不明"</formula1>
    </dataValidation>
    <dataValidation type="list" allowBlank="1" showInputMessage="1" showErrorMessage="1" sqref="H33:H39 H41:H42" xr:uid="{00000000-0002-0000-0A00-000005000000}">
      <formula1>"1.導入済み,2.導入していない"</formula1>
    </dataValidation>
    <dataValidation type="list" allowBlank="1" showInputMessage="1" showErrorMessage="1" sqref="H44" xr:uid="{00000000-0002-0000-0A00-000006000000}">
      <formula1>"1.ある,2.特にない"</formula1>
    </dataValidation>
    <dataValidation type="list" allowBlank="1" showInputMessage="1" showErrorMessage="1" sqref="E47:G48" xr:uid="{00000000-0002-0000-0A00-000007000000}">
      <formula1>"1.仕組みを作り運用している,2.仕組みを作ったが運用していない,3.仕組みを作成中,4.仕組みを作成していない"</formula1>
    </dataValidation>
    <dataValidation type="list" allowBlank="1" showInputMessage="1" showErrorMessage="1" sqref="E49:G50" xr:uid="{00000000-0002-0000-0A00-000008000000}">
      <formula1>"1.充分に確保・実施している,2.おおむね確保・実施している,3.あまり確保・実施していない,4.確保・実施していない,5.どちらともいえない"</formula1>
    </dataValidation>
    <dataValidation type="list" allowBlank="1" showInputMessage="1" showErrorMessage="1" sqref="E51:G52" xr:uid="{00000000-0002-0000-0A00-000009000000}">
      <formula1>"1.充分に実施している,2.おおむね実施している,3.あまり実施していない,4.実施していない,5.どちらともいえない"</formula1>
    </dataValidation>
  </dataValidations>
  <pageMargins left="0.55118110236220474" right="0.51181102362204722" top="0.59055118110236227" bottom="0.59055118110236227" header="0.51181102362204722" footer="0.31496062992125978"/>
  <pageSetup paperSize="9" scale="51" firstPageNumber="10" orientation="portrait" useFirstPageNumber="1" r:id="rId1"/>
  <headerFooter>
    <oddFooter>&amp;C&amp;"ＭＳ Ｐ明朝,標準"&amp;12 -&amp;P&amp;“-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61"/>
  <sheetViews>
    <sheetView view="pageBreakPreview" zoomScaleNormal="100" zoomScaleSheetLayoutView="100" workbookViewId="0">
      <selection activeCell="I21" sqref="I21:J22"/>
    </sheetView>
  </sheetViews>
  <sheetFormatPr defaultColWidth="9" defaultRowHeight="13.5"/>
  <cols>
    <col min="1" max="1" width="1" style="1" customWidth="1"/>
    <col min="2" max="2" width="2.125" style="1" customWidth="1"/>
    <col min="3" max="18" width="5.125" style="1" customWidth="1"/>
    <col min="19" max="26" width="3.5" style="1" customWidth="1"/>
    <col min="27" max="27" width="9" style="1" customWidth="1"/>
    <col min="28" max="16384" width="9" style="1"/>
  </cols>
  <sheetData>
    <row r="1" spans="1:22" ht="21" customHeight="1">
      <c r="A1" s="836" t="s">
        <v>287</v>
      </c>
      <c r="B1" s="499"/>
      <c r="C1" s="499"/>
      <c r="D1" s="499"/>
      <c r="E1" s="499"/>
      <c r="F1" s="499"/>
      <c r="G1" s="499"/>
      <c r="H1" s="499"/>
      <c r="I1" s="499"/>
      <c r="J1" s="499"/>
      <c r="K1" s="499"/>
      <c r="L1" s="499"/>
      <c r="M1" s="499"/>
      <c r="N1" s="499"/>
      <c r="O1" s="499"/>
      <c r="P1" s="499"/>
      <c r="Q1" s="499"/>
      <c r="R1" s="499"/>
      <c r="S1" s="499"/>
      <c r="T1" s="499"/>
    </row>
    <row r="2" spans="1:22" s="5" customFormat="1" ht="21" customHeight="1">
      <c r="A2" s="2"/>
      <c r="B2" s="2"/>
      <c r="C2" s="3" t="s">
        <v>288</v>
      </c>
      <c r="D2" s="4"/>
      <c r="E2" s="4"/>
      <c r="F2" s="4"/>
      <c r="G2" s="4"/>
      <c r="H2" s="4"/>
      <c r="I2" s="4"/>
      <c r="J2" s="4"/>
      <c r="K2" s="4"/>
      <c r="L2" s="4"/>
      <c r="M2" s="4"/>
      <c r="N2" s="4"/>
      <c r="O2" s="4"/>
      <c r="P2" s="4"/>
      <c r="Q2" s="4"/>
      <c r="R2" s="4"/>
      <c r="S2" s="4"/>
      <c r="T2" s="4"/>
      <c r="U2" s="4"/>
      <c r="V2" s="4"/>
    </row>
    <row r="3" spans="1:22" s="5" customFormat="1" ht="13.5" customHeight="1" thickBot="1">
      <c r="A3" s="2"/>
      <c r="B3" s="2"/>
      <c r="C3" s="3"/>
      <c r="D3" s="4"/>
      <c r="E3" s="4"/>
      <c r="F3" s="4"/>
      <c r="G3" s="4"/>
      <c r="H3" s="4"/>
      <c r="I3" s="4"/>
      <c r="J3" s="4"/>
      <c r="K3" s="4"/>
      <c r="L3" s="4"/>
      <c r="M3" s="4"/>
      <c r="N3" s="4"/>
      <c r="O3" s="823" t="s">
        <v>89</v>
      </c>
      <c r="P3" s="473"/>
      <c r="Q3" s="473"/>
      <c r="R3" s="6"/>
      <c r="S3" s="4"/>
      <c r="T3" s="4"/>
      <c r="U3" s="4"/>
      <c r="V3" s="4"/>
    </row>
    <row r="4" spans="1:22" s="7" customFormat="1" ht="14.25" customHeight="1">
      <c r="C4" s="850"/>
      <c r="D4" s="493"/>
      <c r="E4" s="493"/>
      <c r="F4" s="494"/>
      <c r="G4" s="831" t="s">
        <v>90</v>
      </c>
      <c r="H4" s="586"/>
      <c r="I4" s="586"/>
      <c r="J4" s="586"/>
      <c r="K4" s="586"/>
      <c r="L4" s="592"/>
      <c r="M4" s="591" t="s">
        <v>91</v>
      </c>
      <c r="N4" s="586"/>
      <c r="O4" s="586"/>
      <c r="P4" s="586"/>
      <c r="Q4" s="586"/>
      <c r="R4" s="592"/>
    </row>
    <row r="5" spans="1:22" s="7" customFormat="1" ht="13.35" customHeight="1">
      <c r="C5" s="515"/>
      <c r="D5" s="849"/>
      <c r="E5" s="849"/>
      <c r="F5" s="490"/>
      <c r="G5" s="852" t="s">
        <v>289</v>
      </c>
      <c r="H5" s="597"/>
      <c r="I5" s="834" t="s">
        <v>290</v>
      </c>
      <c r="J5" s="570"/>
      <c r="K5" s="824" t="s">
        <v>291</v>
      </c>
      <c r="L5" s="679"/>
      <c r="M5" s="840" t="s">
        <v>289</v>
      </c>
      <c r="N5" s="597"/>
      <c r="O5" s="834" t="s">
        <v>290</v>
      </c>
      <c r="P5" s="570"/>
      <c r="Q5" s="824" t="s">
        <v>291</v>
      </c>
      <c r="R5" s="679"/>
    </row>
    <row r="6" spans="1:22" s="7" customFormat="1" ht="13.35" customHeight="1" thickBot="1">
      <c r="C6" s="495"/>
      <c r="D6" s="473"/>
      <c r="E6" s="473"/>
      <c r="F6" s="496"/>
      <c r="G6" s="540"/>
      <c r="H6" s="743"/>
      <c r="I6" s="620"/>
      <c r="J6" s="473"/>
      <c r="K6" s="620"/>
      <c r="L6" s="496"/>
      <c r="M6" s="539"/>
      <c r="N6" s="743"/>
      <c r="O6" s="620"/>
      <c r="P6" s="473"/>
      <c r="Q6" s="620"/>
      <c r="R6" s="496"/>
    </row>
    <row r="7" spans="1:22" s="7" customFormat="1" ht="13.5" customHeight="1">
      <c r="C7" s="848" t="s">
        <v>292</v>
      </c>
      <c r="D7" s="849"/>
      <c r="E7" s="849"/>
      <c r="F7" s="490"/>
      <c r="G7" s="839"/>
      <c r="H7" s="559"/>
      <c r="I7" s="830"/>
      <c r="J7" s="559"/>
      <c r="K7" s="830"/>
      <c r="L7" s="559"/>
      <c r="M7" s="846"/>
      <c r="N7" s="559"/>
      <c r="O7" s="830"/>
      <c r="P7" s="559"/>
      <c r="Q7" s="830"/>
      <c r="R7" s="559"/>
    </row>
    <row r="8" spans="1:22" s="7" customFormat="1" ht="13.5" customHeight="1">
      <c r="C8" s="539"/>
      <c r="D8" s="540"/>
      <c r="E8" s="540"/>
      <c r="F8" s="541"/>
      <c r="G8" s="540"/>
      <c r="H8" s="743"/>
      <c r="I8" s="742"/>
      <c r="J8" s="743"/>
      <c r="K8" s="742"/>
      <c r="L8" s="743"/>
      <c r="M8" s="539"/>
      <c r="N8" s="743"/>
      <c r="O8" s="742"/>
      <c r="P8" s="743"/>
      <c r="Q8" s="742"/>
      <c r="R8" s="743"/>
    </row>
    <row r="9" spans="1:22" s="7" customFormat="1" ht="13.5" customHeight="1">
      <c r="C9" s="825" t="s">
        <v>293</v>
      </c>
      <c r="D9" s="570"/>
      <c r="E9" s="570"/>
      <c r="F9" s="679"/>
      <c r="G9" s="832"/>
      <c r="H9" s="597"/>
      <c r="I9" s="826"/>
      <c r="J9" s="597"/>
      <c r="K9" s="826"/>
      <c r="L9" s="597"/>
      <c r="M9" s="827"/>
      <c r="N9" s="597"/>
      <c r="O9" s="826"/>
      <c r="P9" s="597"/>
      <c r="Q9" s="826"/>
      <c r="R9" s="597"/>
    </row>
    <row r="10" spans="1:22" s="7" customFormat="1" ht="13.5" customHeight="1">
      <c r="C10" s="539"/>
      <c r="D10" s="540"/>
      <c r="E10" s="540"/>
      <c r="F10" s="541"/>
      <c r="G10" s="540"/>
      <c r="H10" s="743"/>
      <c r="I10" s="742"/>
      <c r="J10" s="743"/>
      <c r="K10" s="742"/>
      <c r="L10" s="743"/>
      <c r="M10" s="539"/>
      <c r="N10" s="743"/>
      <c r="O10" s="742"/>
      <c r="P10" s="743"/>
      <c r="Q10" s="742"/>
      <c r="R10" s="743"/>
    </row>
    <row r="11" spans="1:22" s="7" customFormat="1" ht="13.5" customHeight="1">
      <c r="C11" s="825" t="s">
        <v>294</v>
      </c>
      <c r="D11" s="570"/>
      <c r="E11" s="570"/>
      <c r="F11" s="679"/>
      <c r="G11" s="832"/>
      <c r="H11" s="597"/>
      <c r="I11" s="826"/>
      <c r="J11" s="597"/>
      <c r="K11" s="826"/>
      <c r="L11" s="597"/>
      <c r="M11" s="827"/>
      <c r="N11" s="597"/>
      <c r="O11" s="826"/>
      <c r="P11" s="597"/>
      <c r="Q11" s="826"/>
      <c r="R11" s="597"/>
    </row>
    <row r="12" spans="1:22" s="7" customFormat="1" ht="17.100000000000001" customHeight="1">
      <c r="C12" s="539"/>
      <c r="D12" s="540"/>
      <c r="E12" s="540"/>
      <c r="F12" s="541"/>
      <c r="G12" s="540"/>
      <c r="H12" s="743"/>
      <c r="I12" s="742"/>
      <c r="J12" s="743"/>
      <c r="K12" s="742"/>
      <c r="L12" s="743"/>
      <c r="M12" s="539"/>
      <c r="N12" s="743"/>
      <c r="O12" s="742"/>
      <c r="P12" s="743"/>
      <c r="Q12" s="742"/>
      <c r="R12" s="743"/>
    </row>
    <row r="13" spans="1:22" s="7" customFormat="1" ht="13.5" customHeight="1">
      <c r="C13" s="825" t="s">
        <v>295</v>
      </c>
      <c r="D13" s="570"/>
      <c r="E13" s="570"/>
      <c r="F13" s="679"/>
      <c r="G13" s="832"/>
      <c r="H13" s="597"/>
      <c r="I13" s="826"/>
      <c r="J13" s="597"/>
      <c r="K13" s="826"/>
      <c r="L13" s="597"/>
      <c r="M13" s="827"/>
      <c r="N13" s="597"/>
      <c r="O13" s="826"/>
      <c r="P13" s="597"/>
      <c r="Q13" s="826"/>
      <c r="R13" s="597"/>
    </row>
    <row r="14" spans="1:22" s="7" customFormat="1" ht="13.5" customHeight="1">
      <c r="C14" s="539"/>
      <c r="D14" s="540"/>
      <c r="E14" s="540"/>
      <c r="F14" s="541"/>
      <c r="G14" s="540"/>
      <c r="H14" s="743"/>
      <c r="I14" s="742"/>
      <c r="J14" s="743"/>
      <c r="K14" s="742"/>
      <c r="L14" s="743"/>
      <c r="M14" s="539"/>
      <c r="N14" s="743"/>
      <c r="O14" s="742"/>
      <c r="P14" s="743"/>
      <c r="Q14" s="742"/>
      <c r="R14" s="743"/>
    </row>
    <row r="15" spans="1:22" s="7" customFormat="1" ht="13.5" customHeight="1">
      <c r="B15" s="847"/>
      <c r="C15" s="825" t="s">
        <v>296</v>
      </c>
      <c r="D15" s="570"/>
      <c r="E15" s="570"/>
      <c r="F15" s="679"/>
      <c r="G15" s="832"/>
      <c r="H15" s="597"/>
      <c r="I15" s="826"/>
      <c r="J15" s="597"/>
      <c r="K15" s="826"/>
      <c r="L15" s="597"/>
      <c r="M15" s="827"/>
      <c r="N15" s="597"/>
      <c r="O15" s="826"/>
      <c r="P15" s="597"/>
      <c r="Q15" s="826"/>
      <c r="R15" s="597"/>
    </row>
    <row r="16" spans="1:22" s="7" customFormat="1" ht="13.5" customHeight="1">
      <c r="B16" s="490"/>
      <c r="C16" s="539"/>
      <c r="D16" s="540"/>
      <c r="E16" s="540"/>
      <c r="F16" s="541"/>
      <c r="G16" s="540"/>
      <c r="H16" s="743"/>
      <c r="I16" s="742"/>
      <c r="J16" s="743"/>
      <c r="K16" s="742"/>
      <c r="L16" s="743"/>
      <c r="M16" s="539"/>
      <c r="N16" s="743"/>
      <c r="O16" s="742"/>
      <c r="P16" s="743"/>
      <c r="Q16" s="742"/>
      <c r="R16" s="743"/>
    </row>
    <row r="17" spans="2:18" s="7" customFormat="1" ht="13.5" customHeight="1">
      <c r="C17" s="825" t="s">
        <v>297</v>
      </c>
      <c r="D17" s="570"/>
      <c r="E17" s="570"/>
      <c r="F17" s="679"/>
      <c r="G17" s="832"/>
      <c r="H17" s="597"/>
      <c r="I17" s="826"/>
      <c r="J17" s="597"/>
      <c r="K17" s="826"/>
      <c r="L17" s="597"/>
      <c r="M17" s="827"/>
      <c r="N17" s="597"/>
      <c r="O17" s="826"/>
      <c r="P17" s="597"/>
      <c r="Q17" s="826"/>
      <c r="R17" s="597"/>
    </row>
    <row r="18" spans="2:18" s="7" customFormat="1" ht="13.5" customHeight="1">
      <c r="C18" s="539"/>
      <c r="D18" s="540"/>
      <c r="E18" s="540"/>
      <c r="F18" s="541"/>
      <c r="G18" s="540"/>
      <c r="H18" s="743"/>
      <c r="I18" s="742"/>
      <c r="J18" s="743"/>
      <c r="K18" s="742"/>
      <c r="L18" s="743"/>
      <c r="M18" s="539"/>
      <c r="N18" s="743"/>
      <c r="O18" s="742"/>
      <c r="P18" s="743"/>
      <c r="Q18" s="742"/>
      <c r="R18" s="743"/>
    </row>
    <row r="19" spans="2:18" s="7" customFormat="1" ht="13.5" customHeight="1">
      <c r="C19" s="825" t="s">
        <v>298</v>
      </c>
      <c r="D19" s="570"/>
      <c r="E19" s="570"/>
      <c r="F19" s="679"/>
      <c r="G19" s="832"/>
      <c r="H19" s="597"/>
      <c r="I19" s="826"/>
      <c r="J19" s="597"/>
      <c r="K19" s="826"/>
      <c r="L19" s="597"/>
      <c r="M19" s="827"/>
      <c r="N19" s="597"/>
      <c r="O19" s="826"/>
      <c r="P19" s="597"/>
      <c r="Q19" s="826"/>
      <c r="R19" s="597"/>
    </row>
    <row r="20" spans="2:18" s="7" customFormat="1" ht="13.5" customHeight="1">
      <c r="C20" s="539"/>
      <c r="D20" s="540"/>
      <c r="E20" s="540"/>
      <c r="F20" s="541"/>
      <c r="G20" s="540"/>
      <c r="H20" s="743"/>
      <c r="I20" s="742"/>
      <c r="J20" s="743"/>
      <c r="K20" s="742"/>
      <c r="L20" s="743"/>
      <c r="M20" s="539"/>
      <c r="N20" s="743"/>
      <c r="O20" s="742"/>
      <c r="P20" s="743"/>
      <c r="Q20" s="742"/>
      <c r="R20" s="743"/>
    </row>
    <row r="21" spans="2:18" s="7" customFormat="1" ht="13.5" customHeight="1">
      <c r="C21" s="825" t="s">
        <v>299</v>
      </c>
      <c r="D21" s="570"/>
      <c r="E21" s="570"/>
      <c r="F21" s="679"/>
      <c r="G21" s="832"/>
      <c r="H21" s="597"/>
      <c r="I21" s="826"/>
      <c r="J21" s="597"/>
      <c r="K21" s="826"/>
      <c r="L21" s="597"/>
      <c r="M21" s="827"/>
      <c r="N21" s="597"/>
      <c r="O21" s="826"/>
      <c r="P21" s="597"/>
      <c r="Q21" s="826"/>
      <c r="R21" s="597"/>
    </row>
    <row r="22" spans="2:18" s="7" customFormat="1" ht="13.5" customHeight="1">
      <c r="C22" s="539"/>
      <c r="D22" s="540"/>
      <c r="E22" s="540"/>
      <c r="F22" s="541"/>
      <c r="G22" s="540"/>
      <c r="H22" s="743"/>
      <c r="I22" s="742"/>
      <c r="J22" s="743"/>
      <c r="K22" s="742"/>
      <c r="L22" s="743"/>
      <c r="M22" s="539"/>
      <c r="N22" s="743"/>
      <c r="O22" s="742"/>
      <c r="P22" s="743"/>
      <c r="Q22" s="742"/>
      <c r="R22" s="743"/>
    </row>
    <row r="23" spans="2:18" s="7" customFormat="1" ht="13.5" customHeight="1">
      <c r="C23" s="825" t="s">
        <v>300</v>
      </c>
      <c r="D23" s="570"/>
      <c r="E23" s="570"/>
      <c r="F23" s="679"/>
      <c r="G23" s="832"/>
      <c r="H23" s="597"/>
      <c r="I23" s="826"/>
      <c r="J23" s="597"/>
      <c r="K23" s="826"/>
      <c r="L23" s="597"/>
      <c r="M23" s="827"/>
      <c r="N23" s="597"/>
      <c r="O23" s="826"/>
      <c r="P23" s="597"/>
      <c r="Q23" s="826"/>
      <c r="R23" s="597"/>
    </row>
    <row r="24" spans="2:18" s="7" customFormat="1" ht="13.5" customHeight="1">
      <c r="C24" s="539"/>
      <c r="D24" s="540"/>
      <c r="E24" s="540"/>
      <c r="F24" s="541"/>
      <c r="G24" s="540"/>
      <c r="H24" s="743"/>
      <c r="I24" s="742"/>
      <c r="J24" s="743"/>
      <c r="K24" s="742"/>
      <c r="L24" s="743"/>
      <c r="M24" s="539"/>
      <c r="N24" s="743"/>
      <c r="O24" s="742"/>
      <c r="P24" s="743"/>
      <c r="Q24" s="742"/>
      <c r="R24" s="743"/>
    </row>
    <row r="25" spans="2:18" s="7" customFormat="1" ht="13.5" customHeight="1">
      <c r="B25" s="847"/>
      <c r="C25" s="825" t="s">
        <v>301</v>
      </c>
      <c r="D25" s="570"/>
      <c r="E25" s="570"/>
      <c r="F25" s="679"/>
      <c r="G25" s="832"/>
      <c r="H25" s="597"/>
      <c r="I25" s="826"/>
      <c r="J25" s="597"/>
      <c r="K25" s="826"/>
      <c r="L25" s="597"/>
      <c r="M25" s="827"/>
      <c r="N25" s="597"/>
      <c r="O25" s="826"/>
      <c r="P25" s="597"/>
      <c r="Q25" s="826"/>
      <c r="R25" s="597"/>
    </row>
    <row r="26" spans="2:18" s="7" customFormat="1" ht="13.5" customHeight="1">
      <c r="B26" s="490"/>
      <c r="C26" s="539"/>
      <c r="D26" s="540"/>
      <c r="E26" s="540"/>
      <c r="F26" s="541"/>
      <c r="G26" s="540"/>
      <c r="H26" s="743"/>
      <c r="I26" s="742"/>
      <c r="J26" s="743"/>
      <c r="K26" s="742"/>
      <c r="L26" s="743"/>
      <c r="M26" s="539"/>
      <c r="N26" s="743"/>
      <c r="O26" s="742"/>
      <c r="P26" s="743"/>
      <c r="Q26" s="742"/>
      <c r="R26" s="743"/>
    </row>
    <row r="27" spans="2:18" s="7" customFormat="1" ht="13.5" customHeight="1">
      <c r="C27" s="851" t="s">
        <v>302</v>
      </c>
      <c r="D27" s="570"/>
      <c r="E27" s="570"/>
      <c r="F27" s="679"/>
      <c r="G27" s="832"/>
      <c r="H27" s="597"/>
      <c r="I27" s="826"/>
      <c r="J27" s="597"/>
      <c r="K27" s="826"/>
      <c r="L27" s="597"/>
      <c r="M27" s="827"/>
      <c r="N27" s="597"/>
      <c r="O27" s="826"/>
      <c r="P27" s="597"/>
      <c r="Q27" s="826"/>
      <c r="R27" s="597"/>
    </row>
    <row r="28" spans="2:18" s="7" customFormat="1" ht="18.95" customHeight="1" thickBot="1">
      <c r="C28" s="515"/>
      <c r="D28" s="849"/>
      <c r="E28" s="849"/>
      <c r="F28" s="490"/>
      <c r="G28" s="540"/>
      <c r="H28" s="743"/>
      <c r="I28" s="742"/>
      <c r="J28" s="743"/>
      <c r="K28" s="742"/>
      <c r="L28" s="743"/>
      <c r="M28" s="539"/>
      <c r="N28" s="743"/>
      <c r="O28" s="742"/>
      <c r="P28" s="743"/>
      <c r="Q28" s="742"/>
      <c r="R28" s="743"/>
    </row>
    <row r="29" spans="2:18" s="7" customFormat="1" ht="13.5" customHeight="1" thickTop="1">
      <c r="B29" s="841" t="s">
        <v>57</v>
      </c>
      <c r="C29" s="552" t="s">
        <v>100</v>
      </c>
      <c r="D29" s="481"/>
      <c r="E29" s="481"/>
      <c r="F29" s="482"/>
      <c r="G29" s="845"/>
      <c r="H29" s="829"/>
      <c r="I29" s="828"/>
      <c r="J29" s="829"/>
      <c r="K29" s="828"/>
      <c r="L29" s="829"/>
      <c r="M29" s="835"/>
      <c r="N29" s="829"/>
      <c r="O29" s="828"/>
      <c r="P29" s="829"/>
      <c r="Q29" s="828"/>
      <c r="R29" s="829"/>
    </row>
    <row r="30" spans="2:18" s="7" customFormat="1" ht="13.5" customHeight="1" thickBot="1">
      <c r="B30" s="490"/>
      <c r="C30" s="495"/>
      <c r="D30" s="473"/>
      <c r="E30" s="473"/>
      <c r="F30" s="496"/>
      <c r="G30" s="540"/>
      <c r="H30" s="743"/>
      <c r="I30" s="742"/>
      <c r="J30" s="743"/>
      <c r="K30" s="742"/>
      <c r="L30" s="743"/>
      <c r="M30" s="539"/>
      <c r="N30" s="743"/>
      <c r="O30" s="742"/>
      <c r="P30" s="743"/>
      <c r="Q30" s="742"/>
      <c r="R30" s="743"/>
    </row>
    <row r="32" spans="2:18" ht="15.95" customHeight="1" thickBot="1">
      <c r="O32" s="823" t="s">
        <v>89</v>
      </c>
      <c r="P32" s="473"/>
      <c r="Q32" s="473"/>
    </row>
    <row r="33" spans="3:18" ht="14.25" customHeight="1">
      <c r="C33" s="837"/>
      <c r="D33" s="493"/>
      <c r="E33" s="493"/>
      <c r="F33" s="493"/>
      <c r="G33" s="591" t="s">
        <v>90</v>
      </c>
      <c r="H33" s="586"/>
      <c r="I33" s="586"/>
      <c r="J33" s="586"/>
      <c r="K33" s="586"/>
      <c r="L33" s="592"/>
      <c r="M33" s="591" t="s">
        <v>91</v>
      </c>
      <c r="N33" s="586"/>
      <c r="O33" s="586"/>
      <c r="P33" s="586"/>
      <c r="Q33" s="586"/>
      <c r="R33" s="592"/>
    </row>
    <row r="34" spans="3:18" ht="13.35" customHeight="1">
      <c r="C34" s="515"/>
      <c r="D34" s="499"/>
      <c r="E34" s="499"/>
      <c r="F34" s="499"/>
      <c r="G34" s="840" t="s">
        <v>289</v>
      </c>
      <c r="H34" s="597"/>
      <c r="I34" s="834" t="s">
        <v>290</v>
      </c>
      <c r="J34" s="570"/>
      <c r="K34" s="824" t="s">
        <v>291</v>
      </c>
      <c r="L34" s="679"/>
      <c r="M34" s="840" t="s">
        <v>289</v>
      </c>
      <c r="N34" s="597"/>
      <c r="O34" s="834" t="s">
        <v>290</v>
      </c>
      <c r="P34" s="570"/>
      <c r="Q34" s="824" t="s">
        <v>291</v>
      </c>
      <c r="R34" s="679"/>
    </row>
    <row r="35" spans="3:18" ht="13.35" customHeight="1" thickBot="1">
      <c r="C35" s="495"/>
      <c r="D35" s="473"/>
      <c r="E35" s="473"/>
      <c r="F35" s="473"/>
      <c r="G35" s="539"/>
      <c r="H35" s="743"/>
      <c r="I35" s="620"/>
      <c r="J35" s="473"/>
      <c r="K35" s="620"/>
      <c r="L35" s="496"/>
      <c r="M35" s="539"/>
      <c r="N35" s="743"/>
      <c r="O35" s="620"/>
      <c r="P35" s="473"/>
      <c r="Q35" s="620"/>
      <c r="R35" s="496"/>
    </row>
    <row r="36" spans="3:18" ht="13.5" customHeight="1">
      <c r="C36" s="843" t="s">
        <v>303</v>
      </c>
      <c r="D36" s="499"/>
      <c r="E36" s="499"/>
      <c r="F36" s="499"/>
      <c r="G36" s="846"/>
      <c r="H36" s="559"/>
      <c r="I36" s="830"/>
      <c r="J36" s="559"/>
      <c r="K36" s="830"/>
      <c r="L36" s="559"/>
      <c r="M36" s="846"/>
      <c r="N36" s="559"/>
      <c r="O36" s="830"/>
      <c r="P36" s="559"/>
      <c r="Q36" s="830"/>
      <c r="R36" s="559"/>
    </row>
    <row r="37" spans="3:18" ht="13.5" customHeight="1">
      <c r="C37" s="539"/>
      <c r="D37" s="540"/>
      <c r="E37" s="540"/>
      <c r="F37" s="540"/>
      <c r="G37" s="539"/>
      <c r="H37" s="743"/>
      <c r="I37" s="742"/>
      <c r="J37" s="743"/>
      <c r="K37" s="742"/>
      <c r="L37" s="743"/>
      <c r="M37" s="539"/>
      <c r="N37" s="743"/>
      <c r="O37" s="742"/>
      <c r="P37" s="743"/>
      <c r="Q37" s="742"/>
      <c r="R37" s="743"/>
    </row>
    <row r="38" spans="3:18" ht="13.5" customHeight="1">
      <c r="C38" s="842" t="s">
        <v>304</v>
      </c>
      <c r="D38" s="570"/>
      <c r="E38" s="570"/>
      <c r="F38" s="570"/>
      <c r="G38" s="827"/>
      <c r="H38" s="597"/>
      <c r="I38" s="826"/>
      <c r="J38" s="597"/>
      <c r="K38" s="826"/>
      <c r="L38" s="597"/>
      <c r="M38" s="827"/>
      <c r="N38" s="597"/>
      <c r="O38" s="826"/>
      <c r="P38" s="597"/>
      <c r="Q38" s="826"/>
      <c r="R38" s="597"/>
    </row>
    <row r="39" spans="3:18" ht="13.5" customHeight="1">
      <c r="C39" s="539"/>
      <c r="D39" s="540"/>
      <c r="E39" s="540"/>
      <c r="F39" s="540"/>
      <c r="G39" s="539"/>
      <c r="H39" s="743"/>
      <c r="I39" s="742"/>
      <c r="J39" s="743"/>
      <c r="K39" s="742"/>
      <c r="L39" s="743"/>
      <c r="M39" s="539"/>
      <c r="N39" s="743"/>
      <c r="O39" s="742"/>
      <c r="P39" s="743"/>
      <c r="Q39" s="742"/>
      <c r="R39" s="743"/>
    </row>
    <row r="40" spans="3:18" ht="13.5" customHeight="1">
      <c r="C40" s="842" t="s">
        <v>305</v>
      </c>
      <c r="D40" s="570"/>
      <c r="E40" s="570"/>
      <c r="F40" s="570"/>
      <c r="G40" s="827"/>
      <c r="H40" s="597"/>
      <c r="I40" s="826"/>
      <c r="J40" s="597"/>
      <c r="K40" s="826"/>
      <c r="L40" s="597"/>
      <c r="M40" s="827"/>
      <c r="N40" s="597"/>
      <c r="O40" s="826"/>
      <c r="P40" s="597"/>
      <c r="Q40" s="826"/>
      <c r="R40" s="597"/>
    </row>
    <row r="41" spans="3:18" ht="13.5" customHeight="1">
      <c r="C41" s="539"/>
      <c r="D41" s="540"/>
      <c r="E41" s="540"/>
      <c r="F41" s="540"/>
      <c r="G41" s="539"/>
      <c r="H41" s="743"/>
      <c r="I41" s="742"/>
      <c r="J41" s="743"/>
      <c r="K41" s="742"/>
      <c r="L41" s="743"/>
      <c r="M41" s="539"/>
      <c r="N41" s="743"/>
      <c r="O41" s="742"/>
      <c r="P41" s="743"/>
      <c r="Q41" s="742"/>
      <c r="R41" s="743"/>
    </row>
    <row r="42" spans="3:18" ht="13.5" customHeight="1">
      <c r="C42" s="842" t="s">
        <v>306</v>
      </c>
      <c r="D42" s="570"/>
      <c r="E42" s="570"/>
      <c r="F42" s="570"/>
      <c r="G42" s="827"/>
      <c r="H42" s="597"/>
      <c r="I42" s="826"/>
      <c r="J42" s="597"/>
      <c r="K42" s="826"/>
      <c r="L42" s="597"/>
      <c r="M42" s="827"/>
      <c r="N42" s="597"/>
      <c r="O42" s="826"/>
      <c r="P42" s="597"/>
      <c r="Q42" s="826"/>
      <c r="R42" s="597"/>
    </row>
    <row r="43" spans="3:18" ht="13.5" customHeight="1">
      <c r="C43" s="539"/>
      <c r="D43" s="540"/>
      <c r="E43" s="540"/>
      <c r="F43" s="540"/>
      <c r="G43" s="539"/>
      <c r="H43" s="743"/>
      <c r="I43" s="742"/>
      <c r="J43" s="743"/>
      <c r="K43" s="742"/>
      <c r="L43" s="743"/>
      <c r="M43" s="539"/>
      <c r="N43" s="743"/>
      <c r="O43" s="742"/>
      <c r="P43" s="743"/>
      <c r="Q43" s="742"/>
      <c r="R43" s="743"/>
    </row>
    <row r="44" spans="3:18" ht="13.5" customHeight="1">
      <c r="C44" s="842" t="s">
        <v>307</v>
      </c>
      <c r="D44" s="570"/>
      <c r="E44" s="570"/>
      <c r="F44" s="570"/>
      <c r="G44" s="827"/>
      <c r="H44" s="597"/>
      <c r="I44" s="826"/>
      <c r="J44" s="597"/>
      <c r="K44" s="826"/>
      <c r="L44" s="597"/>
      <c r="M44" s="827"/>
      <c r="N44" s="597"/>
      <c r="O44" s="826"/>
      <c r="P44" s="597"/>
      <c r="Q44" s="826"/>
      <c r="R44" s="597"/>
    </row>
    <row r="45" spans="3:18" ht="13.5" customHeight="1">
      <c r="C45" s="539"/>
      <c r="D45" s="540"/>
      <c r="E45" s="540"/>
      <c r="F45" s="540"/>
      <c r="G45" s="539"/>
      <c r="H45" s="743"/>
      <c r="I45" s="742"/>
      <c r="J45" s="743"/>
      <c r="K45" s="742"/>
      <c r="L45" s="743"/>
      <c r="M45" s="539"/>
      <c r="N45" s="743"/>
      <c r="O45" s="742"/>
      <c r="P45" s="743"/>
      <c r="Q45" s="742"/>
      <c r="R45" s="743"/>
    </row>
    <row r="46" spans="3:18" ht="13.5" customHeight="1">
      <c r="C46" s="842" t="s">
        <v>308</v>
      </c>
      <c r="D46" s="570"/>
      <c r="E46" s="570"/>
      <c r="F46" s="570"/>
      <c r="G46" s="827"/>
      <c r="H46" s="597"/>
      <c r="I46" s="826"/>
      <c r="J46" s="597"/>
      <c r="K46" s="826"/>
      <c r="L46" s="597"/>
      <c r="M46" s="827"/>
      <c r="N46" s="597"/>
      <c r="O46" s="826"/>
      <c r="P46" s="597"/>
      <c r="Q46" s="826"/>
      <c r="R46" s="597"/>
    </row>
    <row r="47" spans="3:18" ht="13.5" customHeight="1">
      <c r="C47" s="539"/>
      <c r="D47" s="540"/>
      <c r="E47" s="540"/>
      <c r="F47" s="540"/>
      <c r="G47" s="539"/>
      <c r="H47" s="743"/>
      <c r="I47" s="742"/>
      <c r="J47" s="743"/>
      <c r="K47" s="742"/>
      <c r="L47" s="743"/>
      <c r="M47" s="539"/>
      <c r="N47" s="743"/>
      <c r="O47" s="742"/>
      <c r="P47" s="743"/>
      <c r="Q47" s="742"/>
      <c r="R47" s="743"/>
    </row>
    <row r="48" spans="3:18" ht="13.5" customHeight="1">
      <c r="C48" s="842" t="s">
        <v>309</v>
      </c>
      <c r="D48" s="570"/>
      <c r="E48" s="570"/>
      <c r="F48" s="570"/>
      <c r="G48" s="827"/>
      <c r="H48" s="597"/>
      <c r="I48" s="826"/>
      <c r="J48" s="597"/>
      <c r="K48" s="826"/>
      <c r="L48" s="597"/>
      <c r="M48" s="827"/>
      <c r="N48" s="597"/>
      <c r="O48" s="826"/>
      <c r="P48" s="597"/>
      <c r="Q48" s="826"/>
      <c r="R48" s="597"/>
    </row>
    <row r="49" spans="2:18" ht="13.5" customHeight="1">
      <c r="C49" s="539"/>
      <c r="D49" s="540"/>
      <c r="E49" s="540"/>
      <c r="F49" s="540"/>
      <c r="G49" s="539"/>
      <c r="H49" s="743"/>
      <c r="I49" s="742"/>
      <c r="J49" s="743"/>
      <c r="K49" s="742"/>
      <c r="L49" s="743"/>
      <c r="M49" s="539"/>
      <c r="N49" s="743"/>
      <c r="O49" s="742"/>
      <c r="P49" s="743"/>
      <c r="Q49" s="742"/>
      <c r="R49" s="743"/>
    </row>
    <row r="50" spans="2:18" ht="13.5" customHeight="1">
      <c r="C50" s="838" t="s">
        <v>310</v>
      </c>
      <c r="D50" s="570"/>
      <c r="E50" s="570"/>
      <c r="F50" s="679"/>
      <c r="G50" s="827"/>
      <c r="H50" s="597"/>
      <c r="I50" s="826"/>
      <c r="J50" s="597"/>
      <c r="K50" s="826"/>
      <c r="L50" s="597"/>
      <c r="M50" s="827"/>
      <c r="N50" s="597"/>
      <c r="O50" s="826"/>
      <c r="P50" s="597"/>
      <c r="Q50" s="826"/>
      <c r="R50" s="597"/>
    </row>
    <row r="51" spans="2:18" ht="13.5" customHeight="1">
      <c r="C51" s="539"/>
      <c r="D51" s="540"/>
      <c r="E51" s="540"/>
      <c r="F51" s="541"/>
      <c r="G51" s="539"/>
      <c r="H51" s="743"/>
      <c r="I51" s="742"/>
      <c r="J51" s="743"/>
      <c r="K51" s="742"/>
      <c r="L51" s="743"/>
      <c r="M51" s="539"/>
      <c r="N51" s="743"/>
      <c r="O51" s="742"/>
      <c r="P51" s="743"/>
      <c r="Q51" s="742"/>
      <c r="R51" s="743"/>
    </row>
    <row r="52" spans="2:18" ht="13.5" customHeight="1">
      <c r="C52" s="838" t="s">
        <v>311</v>
      </c>
      <c r="D52" s="570"/>
      <c r="E52" s="570"/>
      <c r="F52" s="679"/>
      <c r="G52" s="827"/>
      <c r="H52" s="597"/>
      <c r="I52" s="826"/>
      <c r="J52" s="597"/>
      <c r="K52" s="826"/>
      <c r="L52" s="597"/>
      <c r="M52" s="827"/>
      <c r="N52" s="597"/>
      <c r="O52" s="826"/>
      <c r="P52" s="597"/>
      <c r="Q52" s="826"/>
      <c r="R52" s="597"/>
    </row>
    <row r="53" spans="2:18" ht="13.5" customHeight="1">
      <c r="C53" s="539"/>
      <c r="D53" s="540"/>
      <c r="E53" s="540"/>
      <c r="F53" s="541"/>
      <c r="G53" s="539"/>
      <c r="H53" s="743"/>
      <c r="I53" s="742"/>
      <c r="J53" s="743"/>
      <c r="K53" s="742"/>
      <c r="L53" s="743"/>
      <c r="M53" s="539"/>
      <c r="N53" s="743"/>
      <c r="O53" s="742"/>
      <c r="P53" s="743"/>
      <c r="Q53" s="742"/>
      <c r="R53" s="743"/>
    </row>
    <row r="54" spans="2:18" ht="13.5" customHeight="1">
      <c r="C54" s="853" t="s">
        <v>312</v>
      </c>
      <c r="D54" s="570"/>
      <c r="E54" s="570"/>
      <c r="F54" s="570"/>
      <c r="G54" s="827"/>
      <c r="H54" s="597"/>
      <c r="I54" s="826"/>
      <c r="J54" s="597"/>
      <c r="K54" s="826"/>
      <c r="L54" s="597"/>
      <c r="M54" s="827"/>
      <c r="N54" s="597"/>
      <c r="O54" s="826"/>
      <c r="P54" s="597"/>
      <c r="Q54" s="826"/>
      <c r="R54" s="597"/>
    </row>
    <row r="55" spans="2:18" ht="13.5" customHeight="1">
      <c r="C55" s="539"/>
      <c r="D55" s="540"/>
      <c r="E55" s="540"/>
      <c r="F55" s="540"/>
      <c r="G55" s="539"/>
      <c r="H55" s="743"/>
      <c r="I55" s="742"/>
      <c r="J55" s="743"/>
      <c r="K55" s="742"/>
      <c r="L55" s="743"/>
      <c r="M55" s="539"/>
      <c r="N55" s="743"/>
      <c r="O55" s="742"/>
      <c r="P55" s="743"/>
      <c r="Q55" s="742"/>
      <c r="R55" s="743"/>
    </row>
    <row r="56" spans="2:18" ht="13.5" customHeight="1">
      <c r="C56" s="854" t="s">
        <v>313</v>
      </c>
      <c r="D56" s="570"/>
      <c r="E56" s="570"/>
      <c r="F56" s="570"/>
      <c r="G56" s="827"/>
      <c r="H56" s="597"/>
      <c r="I56" s="826"/>
      <c r="J56" s="597"/>
      <c r="K56" s="826"/>
      <c r="L56" s="597"/>
      <c r="M56" s="827"/>
      <c r="N56" s="597"/>
      <c r="O56" s="826"/>
      <c r="P56" s="597"/>
      <c r="Q56" s="826"/>
      <c r="R56" s="597"/>
    </row>
    <row r="57" spans="2:18" ht="13.5" customHeight="1" thickBot="1">
      <c r="C57" s="515"/>
      <c r="D57" s="499"/>
      <c r="E57" s="499"/>
      <c r="F57" s="499"/>
      <c r="G57" s="539"/>
      <c r="H57" s="743"/>
      <c r="I57" s="742"/>
      <c r="J57" s="743"/>
      <c r="K57" s="742"/>
      <c r="L57" s="743"/>
      <c r="M57" s="539"/>
      <c r="N57" s="743"/>
      <c r="O57" s="742"/>
      <c r="P57" s="743"/>
      <c r="Q57" s="742"/>
      <c r="R57" s="743"/>
    </row>
    <row r="58" spans="2:18" ht="13.5" customHeight="1" thickTop="1">
      <c r="B58" s="841" t="s">
        <v>57</v>
      </c>
      <c r="C58" s="844" t="s">
        <v>100</v>
      </c>
      <c r="D58" s="481"/>
      <c r="E58" s="481"/>
      <c r="F58" s="481"/>
      <c r="G58" s="835"/>
      <c r="H58" s="829"/>
      <c r="I58" s="828"/>
      <c r="J58" s="829"/>
      <c r="K58" s="828"/>
      <c r="L58" s="829"/>
      <c r="M58" s="835"/>
      <c r="N58" s="829"/>
      <c r="O58" s="828"/>
      <c r="P58" s="829"/>
      <c r="Q58" s="828"/>
      <c r="R58" s="829"/>
    </row>
    <row r="59" spans="2:18" ht="13.5" customHeight="1" thickBot="1">
      <c r="B59" s="490"/>
      <c r="C59" s="495"/>
      <c r="D59" s="473"/>
      <c r="E59" s="473"/>
      <c r="F59" s="473"/>
      <c r="G59" s="539"/>
      <c r="H59" s="743"/>
      <c r="I59" s="742"/>
      <c r="J59" s="743"/>
      <c r="K59" s="742"/>
      <c r="L59" s="743"/>
      <c r="M59" s="539"/>
      <c r="N59" s="743"/>
      <c r="O59" s="742"/>
      <c r="P59" s="743"/>
      <c r="Q59" s="742"/>
      <c r="R59" s="743"/>
    </row>
    <row r="60" spans="2:18">
      <c r="G60" s="833"/>
      <c r="H60" s="499"/>
      <c r="I60" s="833"/>
      <c r="J60" s="499"/>
      <c r="K60" s="833"/>
      <c r="L60" s="499"/>
      <c r="M60" s="833"/>
      <c r="N60" s="499"/>
      <c r="O60" s="833"/>
      <c r="P60" s="499"/>
      <c r="Q60" s="833"/>
      <c r="R60" s="499"/>
    </row>
    <row r="61" spans="2:18">
      <c r="G61" s="499"/>
      <c r="H61" s="499"/>
      <c r="I61" s="499"/>
      <c r="J61" s="499"/>
      <c r="K61" s="499"/>
      <c r="L61" s="499"/>
      <c r="M61" s="499"/>
      <c r="N61" s="499"/>
      <c r="O61" s="499"/>
      <c r="P61" s="499"/>
      <c r="Q61" s="499"/>
      <c r="R61" s="499"/>
    </row>
  </sheetData>
  <sheetProtection sheet="1"/>
  <mergeCells count="199">
    <mergeCell ref="C54:F55"/>
    <mergeCell ref="Q40:R41"/>
    <mergeCell ref="C56:F57"/>
    <mergeCell ref="C46:F47"/>
    <mergeCell ref="C40:F41"/>
    <mergeCell ref="O38:P39"/>
    <mergeCell ref="O34:P35"/>
    <mergeCell ref="I38:J39"/>
    <mergeCell ref="K52:L53"/>
    <mergeCell ref="M4:R4"/>
    <mergeCell ref="B25:B26"/>
    <mergeCell ref="C7:F8"/>
    <mergeCell ref="C4:F6"/>
    <mergeCell ref="C13:F14"/>
    <mergeCell ref="C15:F16"/>
    <mergeCell ref="C29:F30"/>
    <mergeCell ref="Q11:R12"/>
    <mergeCell ref="O9:P10"/>
    <mergeCell ref="C17:F18"/>
    <mergeCell ref="Q25:R26"/>
    <mergeCell ref="C27:F28"/>
    <mergeCell ref="O5:P6"/>
    <mergeCell ref="B29:B30"/>
    <mergeCell ref="K17:L18"/>
    <mergeCell ref="I23:J24"/>
    <mergeCell ref="O21:P22"/>
    <mergeCell ref="Q15:R16"/>
    <mergeCell ref="G5:H6"/>
    <mergeCell ref="M21:N22"/>
    <mergeCell ref="Q27:R28"/>
    <mergeCell ref="M17:N18"/>
    <mergeCell ref="M27:N28"/>
    <mergeCell ref="B15:B16"/>
    <mergeCell ref="M60:N61"/>
    <mergeCell ref="G42:H43"/>
    <mergeCell ref="M11:N12"/>
    <mergeCell ref="I36:J37"/>
    <mergeCell ref="G34:H35"/>
    <mergeCell ref="K50:L51"/>
    <mergeCell ref="K44:L45"/>
    <mergeCell ref="M7:N8"/>
    <mergeCell ref="K9:L10"/>
    <mergeCell ref="M52:N53"/>
    <mergeCell ref="M9:N10"/>
    <mergeCell ref="I15:J16"/>
    <mergeCell ref="M50:N51"/>
    <mergeCell ref="K29:L30"/>
    <mergeCell ref="G36:H37"/>
    <mergeCell ref="M34:N35"/>
    <mergeCell ref="I56:J57"/>
    <mergeCell ref="G9:H10"/>
    <mergeCell ref="I9:J10"/>
    <mergeCell ref="G27:H28"/>
    <mergeCell ref="M38:N39"/>
    <mergeCell ref="K56:L57"/>
    <mergeCell ref="K46:L47"/>
    <mergeCell ref="K40:L41"/>
    <mergeCell ref="C58:F59"/>
    <mergeCell ref="M46:N47"/>
    <mergeCell ref="I52:J53"/>
    <mergeCell ref="I21:J22"/>
    <mergeCell ref="M25:N26"/>
    <mergeCell ref="O25:P26"/>
    <mergeCell ref="Q19:R20"/>
    <mergeCell ref="C42:F43"/>
    <mergeCell ref="G15:H16"/>
    <mergeCell ref="G29:H30"/>
    <mergeCell ref="M36:N37"/>
    <mergeCell ref="K23:L24"/>
    <mergeCell ref="I27:J28"/>
    <mergeCell ref="Q21:R22"/>
    <mergeCell ref="K36:L37"/>
    <mergeCell ref="G48:H49"/>
    <mergeCell ref="G17:H18"/>
    <mergeCell ref="C48:F49"/>
    <mergeCell ref="K21:L22"/>
    <mergeCell ref="C38:F39"/>
    <mergeCell ref="Q23:R24"/>
    <mergeCell ref="Q58:R59"/>
    <mergeCell ref="G19:H20"/>
    <mergeCell ref="I25:J26"/>
    <mergeCell ref="B58:B59"/>
    <mergeCell ref="C50:F51"/>
    <mergeCell ref="I13:J14"/>
    <mergeCell ref="C44:F45"/>
    <mergeCell ref="K13:L14"/>
    <mergeCell ref="K7:L8"/>
    <mergeCell ref="O11:P12"/>
    <mergeCell ref="C25:F26"/>
    <mergeCell ref="M33:R33"/>
    <mergeCell ref="G54:H55"/>
    <mergeCell ref="C21:F22"/>
    <mergeCell ref="M44:N45"/>
    <mergeCell ref="O13:P14"/>
    <mergeCell ref="Q13:R14"/>
    <mergeCell ref="C36:F37"/>
    <mergeCell ref="G56:H57"/>
    <mergeCell ref="M29:N30"/>
    <mergeCell ref="Q56:R57"/>
    <mergeCell ref="C23:F24"/>
    <mergeCell ref="G46:H47"/>
    <mergeCell ref="G40:H41"/>
    <mergeCell ref="I46:J47"/>
    <mergeCell ref="O15:P16"/>
    <mergeCell ref="I40:J41"/>
    <mergeCell ref="I5:J6"/>
    <mergeCell ref="K11:L12"/>
    <mergeCell ref="Q34:R35"/>
    <mergeCell ref="M48:N49"/>
    <mergeCell ref="G13:H14"/>
    <mergeCell ref="G7:H8"/>
    <mergeCell ref="I7:J8"/>
    <mergeCell ref="M54:N55"/>
    <mergeCell ref="O54:P55"/>
    <mergeCell ref="Q54:R55"/>
    <mergeCell ref="O29:P30"/>
    <mergeCell ref="K27:L28"/>
    <mergeCell ref="Q38:R39"/>
    <mergeCell ref="O32:Q32"/>
    <mergeCell ref="I17:J18"/>
    <mergeCell ref="O40:P41"/>
    <mergeCell ref="I11:J12"/>
    <mergeCell ref="K5:L6"/>
    <mergeCell ref="M5:N6"/>
    <mergeCell ref="G11:H12"/>
    <mergeCell ref="M40:N41"/>
    <mergeCell ref="I48:J49"/>
    <mergeCell ref="A1:T1"/>
    <mergeCell ref="G33:L33"/>
    <mergeCell ref="O52:P53"/>
    <mergeCell ref="I60:J61"/>
    <mergeCell ref="C9:F10"/>
    <mergeCell ref="I29:J30"/>
    <mergeCell ref="O27:P28"/>
    <mergeCell ref="M42:N43"/>
    <mergeCell ref="K38:L39"/>
    <mergeCell ref="G50:H51"/>
    <mergeCell ref="O42:P43"/>
    <mergeCell ref="Q36:R37"/>
    <mergeCell ref="I50:J51"/>
    <mergeCell ref="C11:F12"/>
    <mergeCell ref="C33:F35"/>
    <mergeCell ref="M56:N57"/>
    <mergeCell ref="G21:H22"/>
    <mergeCell ref="C52:F53"/>
    <mergeCell ref="K25:L26"/>
    <mergeCell ref="M19:N20"/>
    <mergeCell ref="K15:L16"/>
    <mergeCell ref="G23:H24"/>
    <mergeCell ref="I54:J55"/>
    <mergeCell ref="K54:L55"/>
    <mergeCell ref="O60:P61"/>
    <mergeCell ref="O17:P18"/>
    <mergeCell ref="I42:J43"/>
    <mergeCell ref="G60:H61"/>
    <mergeCell ref="Q17:R18"/>
    <mergeCell ref="K42:L43"/>
    <mergeCell ref="M23:N24"/>
    <mergeCell ref="I34:J35"/>
    <mergeCell ref="K34:L35"/>
    <mergeCell ref="O23:P24"/>
    <mergeCell ref="O58:P59"/>
    <mergeCell ref="G44:H45"/>
    <mergeCell ref="O19:P20"/>
    <mergeCell ref="I44:J45"/>
    <mergeCell ref="Q60:R61"/>
    <mergeCell ref="O50:P51"/>
    <mergeCell ref="Q50:R51"/>
    <mergeCell ref="G52:H53"/>
    <mergeCell ref="K60:L61"/>
    <mergeCell ref="K58:L59"/>
    <mergeCell ref="O56:P57"/>
    <mergeCell ref="G58:H59"/>
    <mergeCell ref="M58:N59"/>
    <mergeCell ref="I58:J59"/>
    <mergeCell ref="O3:Q3"/>
    <mergeCell ref="Q5:R6"/>
    <mergeCell ref="C19:F20"/>
    <mergeCell ref="Q52:R53"/>
    <mergeCell ref="Q42:R43"/>
    <mergeCell ref="G38:H39"/>
    <mergeCell ref="Q29:R30"/>
    <mergeCell ref="O36:P37"/>
    <mergeCell ref="M15:N16"/>
    <mergeCell ref="O44:P45"/>
    <mergeCell ref="Q44:R45"/>
    <mergeCell ref="G4:L4"/>
    <mergeCell ref="Q48:R49"/>
    <mergeCell ref="K48:L49"/>
    <mergeCell ref="O46:P47"/>
    <mergeCell ref="Q46:R47"/>
    <mergeCell ref="O7:P8"/>
    <mergeCell ref="Q7:R8"/>
    <mergeCell ref="G25:H26"/>
    <mergeCell ref="I19:J20"/>
    <mergeCell ref="K19:L20"/>
    <mergeCell ref="O48:P49"/>
    <mergeCell ref="M13:N14"/>
    <mergeCell ref="Q9:R10"/>
  </mergeCells>
  <phoneticPr fontId="3"/>
  <pageMargins left="0.51181102362204722" right="0.51181102362204722" top="0.51181102362204722" bottom="0.59055118110236227" header="0.39370078740157483" footer="0.35433070866141742"/>
  <pageSetup paperSize="9" scale="94" firstPageNumber="112" pageOrder="overThenDown" orientation="portrait" useFirstPageNumber="1" r:id="rId1"/>
  <headerFooter alignWithMargins="0">
    <oddFooter>&amp;C&amp;"ＭＳ 明朝,標準"&amp;12 -8-</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Z39"/>
  <sheetViews>
    <sheetView view="pageBreakPreview" zoomScaleNormal="100" zoomScaleSheetLayoutView="100" workbookViewId="0">
      <selection activeCell="F10" sqref="F10:Q10"/>
    </sheetView>
  </sheetViews>
  <sheetFormatPr defaultColWidth="9" defaultRowHeight="13.5"/>
  <cols>
    <col min="1" max="1" width="2.125" style="1" customWidth="1"/>
    <col min="2" max="5" width="7" style="1" customWidth="1"/>
    <col min="6" max="17" width="5.875" style="1" customWidth="1"/>
    <col min="18" max="19" width="5.375" style="1" customWidth="1"/>
    <col min="20" max="20" width="3.5" style="1" customWidth="1"/>
    <col min="21" max="21" width="9" style="1" customWidth="1"/>
    <col min="78" max="78" width="8.5" hidden="1" customWidth="1"/>
    <col min="79" max="16384" width="9" style="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521"/>
      <c r="N1" s="521"/>
      <c r="O1" s="521"/>
      <c r="P1" s="521"/>
      <c r="Q1" s="521"/>
      <c r="R1" s="521"/>
      <c r="S1" s="521"/>
      <c r="T1" s="309"/>
      <c r="U1" s="309"/>
      <c r="V1" s="309"/>
      <c r="W1" s="309"/>
      <c r="X1" s="309"/>
      <c r="Y1" s="309"/>
      <c r="Z1" s="309"/>
      <c r="AA1" s="309"/>
      <c r="AB1" s="309"/>
      <c r="AC1" s="309"/>
      <c r="AD1" s="309"/>
      <c r="AE1" s="309"/>
      <c r="AF1" s="309"/>
      <c r="AG1" s="309"/>
      <c r="AH1" s="309"/>
      <c r="AI1" s="309"/>
      <c r="AJ1" s="309"/>
      <c r="BZ1" t="str">
        <f>IF(AND($F$10&lt;&gt;"",OR(LEFT($F$10,2)="2.",COUNT(F17:Q30)&gt;=1)),"OK","NG")</f>
        <v>NG</v>
      </c>
    </row>
    <row r="2" spans="1:78" s="307" customFormat="1" ht="9.9499999999999993" customHeight="1">
      <c r="A2" s="308"/>
    </row>
    <row r="3" spans="1:78" ht="27.75" customHeight="1">
      <c r="A3" s="836" t="s">
        <v>314</v>
      </c>
      <c r="B3" s="499"/>
      <c r="C3" s="499"/>
      <c r="D3" s="499"/>
      <c r="E3" s="499"/>
      <c r="F3" s="499"/>
      <c r="G3" s="499"/>
      <c r="H3" s="499"/>
      <c r="I3" s="499"/>
      <c r="J3" s="499"/>
      <c r="K3" s="499"/>
      <c r="L3" s="499"/>
      <c r="M3" s="499"/>
      <c r="N3" s="499"/>
      <c r="O3" s="499"/>
      <c r="P3" s="499"/>
      <c r="Q3" s="499"/>
      <c r="R3" s="499"/>
      <c r="S3" s="201"/>
    </row>
    <row r="4" spans="1:78" s="16" customFormat="1" ht="42" customHeight="1">
      <c r="A4" s="2"/>
      <c r="B4" s="855" t="s">
        <v>315</v>
      </c>
      <c r="C4" s="726"/>
      <c r="D4" s="726"/>
      <c r="E4" s="726"/>
      <c r="F4" s="726"/>
      <c r="G4" s="726"/>
      <c r="H4" s="726"/>
      <c r="I4" s="726"/>
      <c r="J4" s="726"/>
      <c r="K4" s="726"/>
      <c r="L4" s="726"/>
      <c r="M4" s="726"/>
      <c r="N4" s="726"/>
      <c r="O4" s="726"/>
      <c r="P4" s="726"/>
      <c r="Q4" s="726"/>
      <c r="R4" s="726"/>
      <c r="S4" s="4"/>
      <c r="T4" s="4"/>
    </row>
    <row r="5" spans="1:78" s="16" customFormat="1" ht="16.5" customHeight="1">
      <c r="A5" s="2"/>
      <c r="B5" s="3" t="s">
        <v>316</v>
      </c>
      <c r="C5" s="4"/>
      <c r="D5" s="4"/>
      <c r="E5" s="4"/>
      <c r="F5" s="27"/>
      <c r="G5" s="4"/>
      <c r="H5" s="4"/>
      <c r="I5" s="4"/>
      <c r="J5" s="27"/>
      <c r="K5" s="4"/>
      <c r="L5" s="4"/>
      <c r="M5" s="4"/>
      <c r="T5" s="4"/>
    </row>
    <row r="6" spans="1:78" s="16" customFormat="1" ht="13.5" customHeight="1">
      <c r="A6" s="2"/>
      <c r="B6" s="3"/>
      <c r="C6" s="4"/>
      <c r="D6" s="4"/>
      <c r="E6" s="4"/>
      <c r="F6" s="27"/>
      <c r="G6" s="4"/>
      <c r="H6" s="4"/>
      <c r="I6" s="4"/>
      <c r="J6" s="27"/>
      <c r="K6" s="4"/>
      <c r="L6" s="4"/>
      <c r="M6" s="4"/>
      <c r="T6" s="4"/>
    </row>
    <row r="7" spans="1:78" s="16" customFormat="1" ht="24.95" customHeight="1">
      <c r="A7" s="655"/>
      <c r="B7" s="656"/>
      <c r="C7" s="101"/>
      <c r="D7" s="101"/>
      <c r="E7" s="101"/>
      <c r="F7" s="101"/>
    </row>
    <row r="8" spans="1:78" s="16" customFormat="1" ht="38.25" customHeight="1" thickBot="1">
      <c r="A8" s="24"/>
      <c r="B8" s="657" t="s">
        <v>572</v>
      </c>
      <c r="C8" s="657"/>
      <c r="D8" s="657"/>
      <c r="E8" s="657"/>
      <c r="F8" s="657"/>
      <c r="G8" s="657"/>
      <c r="H8" s="657"/>
      <c r="I8" s="657"/>
      <c r="J8" s="657"/>
      <c r="K8" s="657"/>
      <c r="L8" s="657"/>
      <c r="M8" s="657"/>
      <c r="N8" s="657"/>
      <c r="O8" s="657"/>
      <c r="P8" s="657"/>
      <c r="Q8" s="657"/>
      <c r="R8" s="657"/>
      <c r="S8" s="657"/>
    </row>
    <row r="9" spans="1:78" s="16" customFormat="1" ht="38.1" customHeight="1" thickBot="1">
      <c r="B9" s="658" t="s">
        <v>182</v>
      </c>
      <c r="C9" s="658"/>
      <c r="D9" s="658"/>
      <c r="E9" s="658"/>
      <c r="F9" s="659" t="s">
        <v>35</v>
      </c>
      <c r="G9" s="659"/>
      <c r="H9" s="659"/>
      <c r="I9" s="659"/>
      <c r="J9" s="659"/>
      <c r="K9" s="659"/>
      <c r="L9" s="659"/>
      <c r="M9" s="659"/>
      <c r="N9" s="659"/>
      <c r="O9" s="659"/>
      <c r="P9" s="659"/>
      <c r="Q9" s="659"/>
    </row>
    <row r="10" spans="1:78" s="16" customFormat="1" ht="38.1" customHeight="1" thickBot="1">
      <c r="B10" s="660" t="s">
        <v>183</v>
      </c>
      <c r="C10" s="660"/>
      <c r="D10" s="660"/>
      <c r="E10" s="660"/>
      <c r="F10" s="661"/>
      <c r="G10" s="661"/>
      <c r="H10" s="661"/>
      <c r="I10" s="661"/>
      <c r="J10" s="661"/>
      <c r="K10" s="661"/>
      <c r="L10" s="661"/>
      <c r="M10" s="661"/>
      <c r="N10" s="661"/>
      <c r="O10" s="661"/>
      <c r="P10" s="661"/>
      <c r="Q10" s="661"/>
    </row>
    <row r="11" spans="1:78" ht="18.75" customHeight="1">
      <c r="B11" s="126"/>
      <c r="C11" s="126"/>
      <c r="D11" s="126"/>
      <c r="E11" s="126"/>
      <c r="F11" s="126"/>
      <c r="G11" s="126"/>
      <c r="H11" s="126"/>
      <c r="I11" s="126"/>
      <c r="J11" s="126"/>
      <c r="K11" s="126"/>
      <c r="L11" s="126"/>
      <c r="M11" s="126"/>
      <c r="N11" s="126"/>
      <c r="O11" s="126"/>
      <c r="P11" s="126"/>
      <c r="Q11" s="126"/>
      <c r="R11" s="127"/>
      <c r="S11" s="127"/>
    </row>
    <row r="12" spans="1:78" s="16" customFormat="1" ht="24.95" customHeight="1">
      <c r="A12" s="655"/>
      <c r="B12" s="656"/>
      <c r="C12" s="101"/>
      <c r="D12" s="101"/>
      <c r="E12" s="101"/>
      <c r="F12" s="101"/>
    </row>
    <row r="13" spans="1:78" s="16" customFormat="1" ht="19.5" customHeight="1" thickBot="1">
      <c r="A13" s="2"/>
      <c r="B13" s="3"/>
      <c r="C13" s="4"/>
      <c r="D13" s="179" t="s">
        <v>317</v>
      </c>
      <c r="E13" s="112"/>
      <c r="F13" s="180"/>
      <c r="G13" s="180"/>
      <c r="H13" s="180"/>
      <c r="I13" s="180"/>
      <c r="J13" s="179" t="s">
        <v>318</v>
      </c>
      <c r="K13" s="179"/>
      <c r="L13" s="70"/>
      <c r="M13" s="71"/>
      <c r="N13" s="70"/>
      <c r="O13" s="70"/>
      <c r="P13" s="70"/>
      <c r="Q13" s="117" t="s">
        <v>89</v>
      </c>
      <c r="R13" s="121"/>
      <c r="S13" s="121"/>
      <c r="T13" s="4"/>
    </row>
    <row r="14" spans="1:78" s="7" customFormat="1" ht="24" customHeight="1">
      <c r="B14" s="850"/>
      <c r="C14" s="493"/>
      <c r="D14" s="493"/>
      <c r="E14" s="494"/>
      <c r="F14" s="633" t="s">
        <v>90</v>
      </c>
      <c r="G14" s="586"/>
      <c r="H14" s="586"/>
      <c r="I14" s="586"/>
      <c r="J14" s="586"/>
      <c r="K14" s="586"/>
      <c r="L14" s="586"/>
      <c r="M14" s="586"/>
      <c r="N14" s="586"/>
      <c r="O14" s="586"/>
      <c r="P14" s="586"/>
      <c r="Q14" s="592"/>
    </row>
    <row r="15" spans="1:78" s="7" customFormat="1" ht="24" customHeight="1">
      <c r="B15" s="515"/>
      <c r="C15" s="849"/>
      <c r="D15" s="849"/>
      <c r="E15" s="490"/>
      <c r="F15" s="866" t="s">
        <v>289</v>
      </c>
      <c r="G15" s="572"/>
      <c r="H15" s="861" t="s">
        <v>319</v>
      </c>
      <c r="I15" s="572"/>
      <c r="J15" s="861" t="s">
        <v>320</v>
      </c>
      <c r="K15" s="572"/>
      <c r="L15" s="861" t="s">
        <v>321</v>
      </c>
      <c r="M15" s="572"/>
      <c r="N15" s="861" t="s">
        <v>322</v>
      </c>
      <c r="O15" s="572"/>
      <c r="P15" s="861" t="s">
        <v>323</v>
      </c>
      <c r="Q15" s="485"/>
    </row>
    <row r="16" spans="1:78" s="7" customFormat="1" ht="32.1" customHeight="1" thickBot="1">
      <c r="B16" s="495"/>
      <c r="C16" s="473"/>
      <c r="D16" s="473"/>
      <c r="E16" s="496"/>
      <c r="F16" s="177" t="s">
        <v>324</v>
      </c>
      <c r="G16" s="176" t="s">
        <v>325</v>
      </c>
      <c r="H16" s="176" t="s">
        <v>326</v>
      </c>
      <c r="I16" s="176" t="s">
        <v>327</v>
      </c>
      <c r="J16" s="176" t="s">
        <v>326</v>
      </c>
      <c r="K16" s="176" t="s">
        <v>327</v>
      </c>
      <c r="L16" s="176" t="s">
        <v>326</v>
      </c>
      <c r="M16" s="176" t="s">
        <v>327</v>
      </c>
      <c r="N16" s="176" t="s">
        <v>326</v>
      </c>
      <c r="O16" s="176" t="s">
        <v>327</v>
      </c>
      <c r="P16" s="176" t="s">
        <v>326</v>
      </c>
      <c r="Q16" s="178" t="s">
        <v>327</v>
      </c>
    </row>
    <row r="17" spans="1:19" s="7" customFormat="1" ht="21.95" customHeight="1">
      <c r="B17" s="871" t="s">
        <v>328</v>
      </c>
      <c r="C17" s="849"/>
      <c r="D17" s="849"/>
      <c r="E17" s="490"/>
      <c r="F17" s="867"/>
      <c r="G17" s="865"/>
      <c r="H17" s="865"/>
      <c r="I17" s="865"/>
      <c r="J17" s="865"/>
      <c r="K17" s="865"/>
      <c r="L17" s="865"/>
      <c r="M17" s="865"/>
      <c r="N17" s="865"/>
      <c r="O17" s="865"/>
      <c r="P17" s="865"/>
      <c r="Q17" s="872"/>
    </row>
    <row r="18" spans="1:19" s="7" customFormat="1" ht="21.95" customHeight="1">
      <c r="B18" s="539"/>
      <c r="C18" s="540"/>
      <c r="D18" s="540"/>
      <c r="E18" s="541"/>
      <c r="F18" s="868"/>
      <c r="G18" s="862"/>
      <c r="H18" s="862"/>
      <c r="I18" s="862"/>
      <c r="J18" s="862"/>
      <c r="K18" s="862"/>
      <c r="L18" s="862"/>
      <c r="M18" s="862"/>
      <c r="N18" s="862"/>
      <c r="O18" s="862"/>
      <c r="P18" s="862"/>
      <c r="Q18" s="864"/>
    </row>
    <row r="19" spans="1:19" s="7" customFormat="1" ht="21.95" customHeight="1">
      <c r="B19" s="860" t="s">
        <v>329</v>
      </c>
      <c r="C19" s="570"/>
      <c r="D19" s="570"/>
      <c r="E19" s="679"/>
      <c r="F19" s="668"/>
      <c r="G19" s="668"/>
      <c r="H19" s="668"/>
      <c r="I19" s="668"/>
      <c r="J19" s="668"/>
      <c r="K19" s="668"/>
      <c r="L19" s="668"/>
      <c r="M19" s="668"/>
      <c r="N19" s="668"/>
      <c r="O19" s="668"/>
      <c r="P19" s="668"/>
      <c r="Q19" s="863"/>
    </row>
    <row r="20" spans="1:19" s="7" customFormat="1" ht="21.95" customHeight="1">
      <c r="B20" s="539"/>
      <c r="C20" s="540"/>
      <c r="D20" s="540"/>
      <c r="E20" s="541"/>
      <c r="F20" s="862"/>
      <c r="G20" s="862"/>
      <c r="H20" s="862"/>
      <c r="I20" s="862"/>
      <c r="J20" s="862"/>
      <c r="K20" s="862"/>
      <c r="L20" s="862"/>
      <c r="M20" s="862"/>
      <c r="N20" s="862"/>
      <c r="O20" s="862"/>
      <c r="P20" s="862"/>
      <c r="Q20" s="864"/>
    </row>
    <row r="21" spans="1:19" s="7" customFormat="1" ht="21.95" customHeight="1">
      <c r="B21" s="860" t="s">
        <v>330</v>
      </c>
      <c r="C21" s="570"/>
      <c r="D21" s="570"/>
      <c r="E21" s="679"/>
      <c r="F21" s="668"/>
      <c r="G21" s="668"/>
      <c r="H21" s="668"/>
      <c r="I21" s="668"/>
      <c r="J21" s="668"/>
      <c r="K21" s="668"/>
      <c r="L21" s="668"/>
      <c r="M21" s="668"/>
      <c r="N21" s="668"/>
      <c r="O21" s="668"/>
      <c r="P21" s="668"/>
      <c r="Q21" s="863"/>
    </row>
    <row r="22" spans="1:19" s="7" customFormat="1" ht="21.95" customHeight="1">
      <c r="B22" s="539"/>
      <c r="C22" s="540"/>
      <c r="D22" s="540"/>
      <c r="E22" s="541"/>
      <c r="F22" s="862"/>
      <c r="G22" s="862"/>
      <c r="H22" s="862"/>
      <c r="I22" s="862"/>
      <c r="J22" s="862"/>
      <c r="K22" s="862"/>
      <c r="L22" s="862"/>
      <c r="M22" s="862"/>
      <c r="N22" s="862"/>
      <c r="O22" s="862"/>
      <c r="P22" s="862"/>
      <c r="Q22" s="864"/>
    </row>
    <row r="23" spans="1:19" s="7" customFormat="1" ht="21.95" customHeight="1">
      <c r="B23" s="860" t="s">
        <v>331</v>
      </c>
      <c r="C23" s="570"/>
      <c r="D23" s="570"/>
      <c r="E23" s="679"/>
      <c r="F23" s="668"/>
      <c r="G23" s="668"/>
      <c r="H23" s="668"/>
      <c r="I23" s="668"/>
      <c r="J23" s="668"/>
      <c r="K23" s="668"/>
      <c r="L23" s="668"/>
      <c r="M23" s="668"/>
      <c r="N23" s="668"/>
      <c r="O23" s="668"/>
      <c r="P23" s="668"/>
      <c r="Q23" s="863"/>
    </row>
    <row r="24" spans="1:19" s="7" customFormat="1" ht="21.95" customHeight="1">
      <c r="B24" s="539"/>
      <c r="C24" s="540"/>
      <c r="D24" s="540"/>
      <c r="E24" s="541"/>
      <c r="F24" s="862"/>
      <c r="G24" s="862"/>
      <c r="H24" s="862"/>
      <c r="I24" s="862"/>
      <c r="J24" s="862"/>
      <c r="K24" s="862"/>
      <c r="L24" s="862"/>
      <c r="M24" s="862"/>
      <c r="N24" s="862"/>
      <c r="O24" s="862"/>
      <c r="P24" s="862"/>
      <c r="Q24" s="864"/>
    </row>
    <row r="25" spans="1:19" s="7" customFormat="1" ht="21.95" customHeight="1">
      <c r="A25" s="847"/>
      <c r="B25" s="860" t="s">
        <v>332</v>
      </c>
      <c r="C25" s="570"/>
      <c r="D25" s="570"/>
      <c r="E25" s="679"/>
      <c r="F25" s="668"/>
      <c r="G25" s="668"/>
      <c r="H25" s="668"/>
      <c r="I25" s="668"/>
      <c r="J25" s="668"/>
      <c r="K25" s="668"/>
      <c r="L25" s="668"/>
      <c r="M25" s="668"/>
      <c r="N25" s="668"/>
      <c r="O25" s="668"/>
      <c r="P25" s="668"/>
      <c r="Q25" s="863"/>
    </row>
    <row r="26" spans="1:19" s="7" customFormat="1" ht="21.95" customHeight="1">
      <c r="A26" s="490"/>
      <c r="B26" s="539"/>
      <c r="C26" s="540"/>
      <c r="D26" s="540"/>
      <c r="E26" s="541"/>
      <c r="F26" s="862"/>
      <c r="G26" s="862"/>
      <c r="H26" s="862"/>
      <c r="I26" s="862"/>
      <c r="J26" s="862"/>
      <c r="K26" s="862"/>
      <c r="L26" s="862"/>
      <c r="M26" s="862"/>
      <c r="N26" s="862"/>
      <c r="O26" s="862"/>
      <c r="P26" s="862"/>
      <c r="Q26" s="864"/>
    </row>
    <row r="27" spans="1:19" s="7" customFormat="1" ht="21.95" customHeight="1">
      <c r="B27" s="860" t="s">
        <v>297</v>
      </c>
      <c r="C27" s="570"/>
      <c r="D27" s="570"/>
      <c r="E27" s="679"/>
      <c r="F27" s="668"/>
      <c r="G27" s="668"/>
      <c r="H27" s="668"/>
      <c r="I27" s="668"/>
      <c r="J27" s="668"/>
      <c r="K27" s="668"/>
      <c r="L27" s="668"/>
      <c r="M27" s="668"/>
      <c r="N27" s="668"/>
      <c r="O27" s="668"/>
      <c r="P27" s="668"/>
      <c r="Q27" s="863"/>
    </row>
    <row r="28" spans="1:19" s="7" customFormat="1" ht="21.95" customHeight="1">
      <c r="B28" s="539"/>
      <c r="C28" s="540"/>
      <c r="D28" s="540"/>
      <c r="E28" s="541"/>
      <c r="F28" s="862"/>
      <c r="G28" s="862"/>
      <c r="H28" s="862"/>
      <c r="I28" s="862"/>
      <c r="J28" s="862"/>
      <c r="K28" s="862"/>
      <c r="L28" s="862"/>
      <c r="M28" s="862"/>
      <c r="N28" s="862"/>
      <c r="O28" s="862"/>
      <c r="P28" s="862"/>
      <c r="Q28" s="864"/>
    </row>
    <row r="29" spans="1:19" s="7" customFormat="1" ht="21.95" customHeight="1">
      <c r="B29" s="869" t="s">
        <v>333</v>
      </c>
      <c r="C29" s="570"/>
      <c r="D29" s="570"/>
      <c r="E29" s="679"/>
      <c r="F29" s="856"/>
      <c r="G29" s="856"/>
      <c r="H29" s="856"/>
      <c r="I29" s="856"/>
      <c r="J29" s="856"/>
      <c r="K29" s="856"/>
      <c r="L29" s="856"/>
      <c r="M29" s="856"/>
      <c r="N29" s="856"/>
      <c r="O29" s="856"/>
      <c r="P29" s="856"/>
      <c r="Q29" s="874"/>
      <c r="S29" s="195"/>
    </row>
    <row r="30" spans="1:19" s="7" customFormat="1" ht="21.95" customHeight="1" thickBot="1">
      <c r="B30" s="515"/>
      <c r="C30" s="849"/>
      <c r="D30" s="849"/>
      <c r="E30" s="490"/>
      <c r="F30" s="857"/>
      <c r="G30" s="857"/>
      <c r="H30" s="857"/>
      <c r="I30" s="857"/>
      <c r="J30" s="857"/>
      <c r="K30" s="857"/>
      <c r="L30" s="857"/>
      <c r="M30" s="857"/>
      <c r="N30" s="857"/>
      <c r="O30" s="857"/>
      <c r="P30" s="857"/>
      <c r="Q30" s="875"/>
    </row>
    <row r="31" spans="1:19" s="7" customFormat="1" ht="21.95" customHeight="1" thickTop="1" thickBot="1">
      <c r="A31" s="841"/>
      <c r="B31" s="552" t="s">
        <v>100</v>
      </c>
      <c r="C31" s="481"/>
      <c r="D31" s="481"/>
      <c r="E31" s="482"/>
      <c r="F31" s="858">
        <f t="shared" ref="F31:Q31" si="0">SUM(F17:F30)</f>
        <v>0</v>
      </c>
      <c r="G31" s="858">
        <f t="shared" si="0"/>
        <v>0</v>
      </c>
      <c r="H31" s="858">
        <f t="shared" si="0"/>
        <v>0</v>
      </c>
      <c r="I31" s="858">
        <f t="shared" si="0"/>
        <v>0</v>
      </c>
      <c r="J31" s="858">
        <f t="shared" si="0"/>
        <v>0</v>
      </c>
      <c r="K31" s="858">
        <f t="shared" si="0"/>
        <v>0</v>
      </c>
      <c r="L31" s="858">
        <f t="shared" si="0"/>
        <v>0</v>
      </c>
      <c r="M31" s="858">
        <f t="shared" si="0"/>
        <v>0</v>
      </c>
      <c r="N31" s="858">
        <f t="shared" si="0"/>
        <v>0</v>
      </c>
      <c r="O31" s="858">
        <f t="shared" si="0"/>
        <v>0</v>
      </c>
      <c r="P31" s="858">
        <f t="shared" si="0"/>
        <v>0</v>
      </c>
      <c r="Q31" s="873">
        <f t="shared" si="0"/>
        <v>0</v>
      </c>
    </row>
    <row r="32" spans="1:19" s="7" customFormat="1" ht="21.95" customHeight="1" thickBot="1">
      <c r="A32" s="490"/>
      <c r="B32" s="495"/>
      <c r="C32" s="473"/>
      <c r="D32" s="473"/>
      <c r="E32" s="496"/>
      <c r="F32" s="859"/>
      <c r="G32" s="859"/>
      <c r="H32" s="859"/>
      <c r="I32" s="859"/>
      <c r="J32" s="859"/>
      <c r="K32" s="859"/>
      <c r="L32" s="859"/>
      <c r="M32" s="859"/>
      <c r="N32" s="859"/>
      <c r="O32" s="859"/>
      <c r="P32" s="859"/>
      <c r="Q32" s="759"/>
    </row>
    <row r="33" spans="2:19" ht="18.75" customHeight="1">
      <c r="B33" s="126"/>
      <c r="C33" s="126"/>
      <c r="D33" s="126"/>
      <c r="E33" s="126"/>
      <c r="F33" s="126"/>
      <c r="G33" s="126"/>
      <c r="H33" s="126"/>
      <c r="I33" s="126"/>
      <c r="J33" s="126"/>
      <c r="K33" s="126"/>
      <c r="L33" s="126"/>
      <c r="M33" s="126"/>
      <c r="N33" s="126"/>
      <c r="O33" s="126"/>
      <c r="P33" s="126"/>
      <c r="Q33" s="126"/>
      <c r="R33" s="127"/>
      <c r="S33" s="127"/>
    </row>
    <row r="34" spans="2:19" ht="18.75" customHeight="1">
      <c r="B34" s="127"/>
      <c r="C34" s="870" t="s">
        <v>568</v>
      </c>
      <c r="D34" s="499"/>
      <c r="E34" s="499"/>
      <c r="F34" s="499"/>
      <c r="G34" s="499"/>
      <c r="H34" s="499"/>
      <c r="I34" s="499"/>
      <c r="J34" s="499"/>
      <c r="K34" s="499"/>
      <c r="L34" s="499"/>
      <c r="M34" s="499"/>
      <c r="N34" s="499"/>
      <c r="O34" s="499"/>
      <c r="P34" s="499"/>
      <c r="Q34" s="499"/>
      <c r="R34" s="499"/>
      <c r="S34" s="127"/>
    </row>
    <row r="35" spans="2:19" ht="19.5" customHeight="1">
      <c r="B35" s="127"/>
      <c r="C35" s="499"/>
      <c r="D35" s="499"/>
      <c r="E35" s="499"/>
      <c r="F35" s="499"/>
      <c r="G35" s="499"/>
      <c r="H35" s="499"/>
      <c r="I35" s="499"/>
      <c r="J35" s="499"/>
      <c r="K35" s="499"/>
      <c r="L35" s="499"/>
      <c r="M35" s="499"/>
      <c r="N35" s="499"/>
      <c r="O35" s="499"/>
      <c r="P35" s="499"/>
      <c r="Q35" s="499"/>
      <c r="R35" s="499"/>
      <c r="S35" s="127"/>
    </row>
    <row r="39" spans="2:19">
      <c r="G39" s="72"/>
      <c r="H39" s="72"/>
      <c r="I39" s="72"/>
      <c r="J39" s="72"/>
      <c r="K39" s="72"/>
      <c r="L39" s="72"/>
      <c r="M39" s="72"/>
      <c r="N39" s="72"/>
      <c r="O39" s="72"/>
      <c r="P39" s="72"/>
      <c r="Q39" s="72"/>
      <c r="R39" s="72"/>
    </row>
  </sheetData>
  <sheetProtection sheet="1" objects="1" scenarios="1"/>
  <mergeCells count="125">
    <mergeCell ref="C34:R35"/>
    <mergeCell ref="H25:H26"/>
    <mergeCell ref="M21:M22"/>
    <mergeCell ref="B27:E28"/>
    <mergeCell ref="O23:O24"/>
    <mergeCell ref="H27:H28"/>
    <mergeCell ref="N21:N22"/>
    <mergeCell ref="B17:E18"/>
    <mergeCell ref="M29:M30"/>
    <mergeCell ref="G27:G28"/>
    <mergeCell ref="L23:L24"/>
    <mergeCell ref="B31:E32"/>
    <mergeCell ref="Q17:Q18"/>
    <mergeCell ref="B21:E22"/>
    <mergeCell ref="Q31:Q32"/>
    <mergeCell ref="P31:P32"/>
    <mergeCell ref="I25:I26"/>
    <mergeCell ref="F21:F22"/>
    <mergeCell ref="Q29:Q30"/>
    <mergeCell ref="F23:F24"/>
    <mergeCell ref="O31:O32"/>
    <mergeCell ref="P23:P24"/>
    <mergeCell ref="G17:G18"/>
    <mergeCell ref="I17:I18"/>
    <mergeCell ref="A31:A32"/>
    <mergeCell ref="J29:J30"/>
    <mergeCell ref="L29:L30"/>
    <mergeCell ref="I27:I28"/>
    <mergeCell ref="N23:N24"/>
    <mergeCell ref="M31:M32"/>
    <mergeCell ref="K27:K28"/>
    <mergeCell ref="F19:F20"/>
    <mergeCell ref="J31:J32"/>
    <mergeCell ref="G31:G32"/>
    <mergeCell ref="A25:A26"/>
    <mergeCell ref="B25:E26"/>
    <mergeCell ref="N29:N30"/>
    <mergeCell ref="B19:E20"/>
    <mergeCell ref="H19:H20"/>
    <mergeCell ref="J19:J20"/>
    <mergeCell ref="B29:E30"/>
    <mergeCell ref="H23:H24"/>
    <mergeCell ref="G29:G30"/>
    <mergeCell ref="I23:I24"/>
    <mergeCell ref="F31:F32"/>
    <mergeCell ref="I31:I32"/>
    <mergeCell ref="J21:J22"/>
    <mergeCell ref="G25:G26"/>
    <mergeCell ref="H31:H32"/>
    <mergeCell ref="G21:G22"/>
    <mergeCell ref="F17:F18"/>
    <mergeCell ref="H17:H18"/>
    <mergeCell ref="P19:P20"/>
    <mergeCell ref="P29:P30"/>
    <mergeCell ref="K17:K18"/>
    <mergeCell ref="M17:M18"/>
    <mergeCell ref="O17:O18"/>
    <mergeCell ref="K25:K26"/>
    <mergeCell ref="J17:J18"/>
    <mergeCell ref="F29:F30"/>
    <mergeCell ref="M23:M24"/>
    <mergeCell ref="N25:N26"/>
    <mergeCell ref="F25:F26"/>
    <mergeCell ref="P25:P26"/>
    <mergeCell ref="A3:R3"/>
    <mergeCell ref="G19:G20"/>
    <mergeCell ref="I19:I20"/>
    <mergeCell ref="B14:E16"/>
    <mergeCell ref="M19:M20"/>
    <mergeCell ref="F15:G15"/>
    <mergeCell ref="L17:L18"/>
    <mergeCell ref="N17:N18"/>
    <mergeCell ref="A12:B12"/>
    <mergeCell ref="B9:E9"/>
    <mergeCell ref="B10:E10"/>
    <mergeCell ref="F9:Q9"/>
    <mergeCell ref="F10:Q10"/>
    <mergeCell ref="Q19:Q20"/>
    <mergeCell ref="A7:B7"/>
    <mergeCell ref="B8:S8"/>
    <mergeCell ref="K19:K20"/>
    <mergeCell ref="Q27:Q28"/>
    <mergeCell ref="G23:G24"/>
    <mergeCell ref="O29:O30"/>
    <mergeCell ref="Q23:Q24"/>
    <mergeCell ref="N27:N28"/>
    <mergeCell ref="P27:P28"/>
    <mergeCell ref="O19:O20"/>
    <mergeCell ref="L19:L20"/>
    <mergeCell ref="N19:N20"/>
    <mergeCell ref="O27:O28"/>
    <mergeCell ref="O25:O26"/>
    <mergeCell ref="P21:P22"/>
    <mergeCell ref="H21:H22"/>
    <mergeCell ref="M25:M26"/>
    <mergeCell ref="K23:K24"/>
    <mergeCell ref="Q25:Q26"/>
    <mergeCell ref="L21:L22"/>
    <mergeCell ref="K29:K30"/>
    <mergeCell ref="H29:H30"/>
    <mergeCell ref="J23:J24"/>
    <mergeCell ref="A1:S1"/>
    <mergeCell ref="B4:R4"/>
    <mergeCell ref="I29:I30"/>
    <mergeCell ref="L31:L32"/>
    <mergeCell ref="N31:N32"/>
    <mergeCell ref="B23:E24"/>
    <mergeCell ref="K31:K32"/>
    <mergeCell ref="P15:Q15"/>
    <mergeCell ref="H15:I15"/>
    <mergeCell ref="I21:I22"/>
    <mergeCell ref="J15:K15"/>
    <mergeCell ref="K21:K22"/>
    <mergeCell ref="F27:F28"/>
    <mergeCell ref="J25:J26"/>
    <mergeCell ref="O21:O22"/>
    <mergeCell ref="L25:L26"/>
    <mergeCell ref="Q21:Q22"/>
    <mergeCell ref="M27:M28"/>
    <mergeCell ref="F14:Q14"/>
    <mergeCell ref="J27:J28"/>
    <mergeCell ref="L27:L28"/>
    <mergeCell ref="L15:M15"/>
    <mergeCell ref="N15:O15"/>
    <mergeCell ref="P17:P18"/>
  </mergeCells>
  <phoneticPr fontId="3"/>
  <conditionalFormatting sqref="A1">
    <cfRule type="expression" dxfId="33" priority="207">
      <formula>BZ1="NG"</formula>
    </cfRule>
    <cfRule type="expression" dxfId="32" priority="208">
      <formula>BZ1="OK"</formula>
    </cfRule>
  </conditionalFormatting>
  <conditionalFormatting sqref="F10">
    <cfRule type="expression" dxfId="31" priority="1">
      <formula>FALSE()</formula>
    </cfRule>
  </conditionalFormatting>
  <conditionalFormatting sqref="F17:Q30">
    <cfRule type="expression" dxfId="30" priority="206">
      <formula>FALSE()</formula>
    </cfRule>
    <cfRule type="expression" dxfId="29" priority="209">
      <formula>LEFT($F$10,2)="1."</formula>
    </cfRule>
  </conditionalFormatting>
  <dataValidations count="1">
    <dataValidation type="list" allowBlank="1" showInputMessage="1" showErrorMessage="1" sqref="F10" xr:uid="{9C008FDD-31B2-D648-9B40-D3ED6B9A12D9}">
      <formula1>"1.　  該当者いる,2.　  該当者いない"</formula1>
    </dataValidation>
  </dataValidations>
  <pageMargins left="0.51181102362204722" right="0.51181102362204722" top="0.51181102362204722" bottom="0.59055118110236227" header="0.39370078740157483" footer="0.35433070866141742"/>
  <pageSetup paperSize="9" scale="84" firstPageNumber="112" pageOrder="overThenDown" orientation="portrait" useFirstPageNumber="1" r:id="rId1"/>
  <headerFooter alignWithMargins="0">
    <oddFooter>&amp;C&amp;"ＭＳ 明朝,標準"&amp;12 -12-</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61"/>
  <sheetViews>
    <sheetView view="pageBreakPreview" zoomScaleNormal="100" zoomScaleSheetLayoutView="100" workbookViewId="0">
      <selection activeCell="T52" sqref="T52"/>
    </sheetView>
  </sheetViews>
  <sheetFormatPr defaultColWidth="9" defaultRowHeight="13.5"/>
  <cols>
    <col min="1" max="1" width="1" style="1" customWidth="1"/>
    <col min="2" max="2" width="2.125" style="1" customWidth="1"/>
    <col min="3" max="6" width="5.125" style="1" customWidth="1"/>
    <col min="7" max="17" width="6.875" style="1" customWidth="1"/>
    <col min="18" max="18" width="9" style="1" customWidth="1"/>
    <col min="19" max="16384" width="9" style="1"/>
  </cols>
  <sheetData>
    <row r="1" spans="1:17" ht="21" customHeight="1">
      <c r="A1" s="880" t="s">
        <v>334</v>
      </c>
      <c r="B1" s="499"/>
      <c r="C1" s="499"/>
      <c r="D1" s="499"/>
      <c r="E1" s="499"/>
      <c r="F1" s="499"/>
      <c r="G1" s="499"/>
      <c r="H1" s="499"/>
      <c r="I1" s="499"/>
      <c r="J1" s="499"/>
      <c r="K1" s="499"/>
      <c r="L1" s="499"/>
      <c r="M1" s="499"/>
      <c r="N1" s="499"/>
      <c r="O1" s="499"/>
      <c r="P1" s="499"/>
      <c r="Q1" s="499"/>
    </row>
    <row r="2" spans="1:17" s="5" customFormat="1" ht="21" customHeight="1">
      <c r="A2" s="2"/>
      <c r="B2" s="2"/>
      <c r="C2" s="3" t="s">
        <v>335</v>
      </c>
      <c r="D2" s="4"/>
      <c r="E2" s="4"/>
      <c r="F2" s="4"/>
      <c r="G2" s="4"/>
      <c r="H2" s="4"/>
      <c r="I2" s="4"/>
      <c r="J2" s="4"/>
      <c r="K2" s="4"/>
      <c r="L2" s="4"/>
      <c r="M2" s="4"/>
      <c r="N2" s="4"/>
      <c r="O2" s="4"/>
      <c r="P2" s="4"/>
      <c r="Q2" s="4"/>
    </row>
    <row r="3" spans="1:17" s="5" customFormat="1" ht="13.5" customHeight="1" thickBot="1">
      <c r="A3" s="2"/>
      <c r="B3" s="2"/>
      <c r="C3" s="3"/>
      <c r="D3" s="4"/>
      <c r="E3" s="4"/>
      <c r="F3" s="4"/>
      <c r="G3" s="4"/>
      <c r="H3" s="4"/>
      <c r="I3" s="4"/>
      <c r="J3" s="4"/>
      <c r="K3" s="4"/>
      <c r="L3" s="4"/>
      <c r="M3" s="4"/>
      <c r="N3" s="4"/>
      <c r="O3" s="823" t="s">
        <v>89</v>
      </c>
      <c r="P3" s="473"/>
      <c r="Q3" s="6"/>
    </row>
    <row r="4" spans="1:17" s="7" customFormat="1" ht="14.25" customHeight="1">
      <c r="C4" s="850"/>
      <c r="D4" s="493"/>
      <c r="E4" s="493"/>
      <c r="F4" s="494"/>
      <c r="G4" s="591" t="s">
        <v>90</v>
      </c>
      <c r="H4" s="586"/>
      <c r="I4" s="586"/>
      <c r="J4" s="586"/>
      <c r="K4" s="586"/>
      <c r="L4" s="586"/>
      <c r="M4" s="586"/>
      <c r="N4" s="586"/>
      <c r="O4" s="586"/>
      <c r="P4" s="586"/>
      <c r="Q4" s="592"/>
    </row>
    <row r="5" spans="1:17" s="7" customFormat="1" ht="13.35" customHeight="1">
      <c r="C5" s="515"/>
      <c r="D5" s="849"/>
      <c r="E5" s="849"/>
      <c r="F5" s="490"/>
      <c r="G5" s="882" t="s">
        <v>336</v>
      </c>
      <c r="H5" s="879" t="s">
        <v>337</v>
      </c>
      <c r="I5" s="879" t="s">
        <v>338</v>
      </c>
      <c r="J5" s="879" t="s">
        <v>339</v>
      </c>
      <c r="K5" s="879" t="s">
        <v>340</v>
      </c>
      <c r="L5" s="879" t="s">
        <v>341</v>
      </c>
      <c r="M5" s="879" t="s">
        <v>342</v>
      </c>
      <c r="N5" s="879" t="s">
        <v>343</v>
      </c>
      <c r="O5" s="879" t="s">
        <v>344</v>
      </c>
      <c r="P5" s="879" t="s">
        <v>345</v>
      </c>
      <c r="Q5" s="824" t="s">
        <v>346</v>
      </c>
    </row>
    <row r="6" spans="1:17" s="7" customFormat="1" ht="13.35" customHeight="1" thickBot="1">
      <c r="C6" s="495"/>
      <c r="D6" s="473"/>
      <c r="E6" s="473"/>
      <c r="F6" s="496"/>
      <c r="G6" s="550"/>
      <c r="H6" s="859"/>
      <c r="I6" s="859"/>
      <c r="J6" s="859"/>
      <c r="K6" s="859"/>
      <c r="L6" s="859"/>
      <c r="M6" s="859"/>
      <c r="N6" s="859"/>
      <c r="O6" s="859"/>
      <c r="P6" s="859"/>
      <c r="Q6" s="759"/>
    </row>
    <row r="7" spans="1:17" s="7" customFormat="1" ht="13.5" customHeight="1">
      <c r="C7" s="848" t="s">
        <v>292</v>
      </c>
      <c r="D7" s="849"/>
      <c r="E7" s="849"/>
      <c r="F7" s="490"/>
      <c r="G7" s="881"/>
      <c r="H7" s="876"/>
      <c r="I7" s="876"/>
      <c r="J7" s="876"/>
      <c r="K7" s="876"/>
      <c r="L7" s="876"/>
      <c r="M7" s="876"/>
      <c r="N7" s="876"/>
      <c r="O7" s="876"/>
      <c r="P7" s="876"/>
      <c r="Q7" s="876"/>
    </row>
    <row r="8" spans="1:17" s="7" customFormat="1" ht="13.5" customHeight="1">
      <c r="C8" s="539"/>
      <c r="D8" s="540"/>
      <c r="E8" s="540"/>
      <c r="F8" s="541"/>
      <c r="G8" s="878"/>
      <c r="H8" s="785"/>
      <c r="I8" s="785"/>
      <c r="J8" s="785"/>
      <c r="K8" s="785"/>
      <c r="L8" s="785"/>
      <c r="M8" s="785"/>
      <c r="N8" s="785"/>
      <c r="O8" s="785"/>
      <c r="P8" s="785"/>
      <c r="Q8" s="785"/>
    </row>
    <row r="9" spans="1:17" s="7" customFormat="1" ht="13.5" customHeight="1">
      <c r="C9" s="825" t="s">
        <v>293</v>
      </c>
      <c r="D9" s="570"/>
      <c r="E9" s="570"/>
      <c r="F9" s="679"/>
      <c r="G9" s="827"/>
      <c r="H9" s="826"/>
      <c r="I9" s="826"/>
      <c r="J9" s="826"/>
      <c r="K9" s="826"/>
      <c r="L9" s="826"/>
      <c r="M9" s="826"/>
      <c r="N9" s="826"/>
      <c r="O9" s="826"/>
      <c r="P9" s="826"/>
      <c r="Q9" s="826"/>
    </row>
    <row r="10" spans="1:17" s="7" customFormat="1" ht="13.5" customHeight="1">
      <c r="C10" s="539"/>
      <c r="D10" s="540"/>
      <c r="E10" s="540"/>
      <c r="F10" s="541"/>
      <c r="G10" s="878"/>
      <c r="H10" s="785"/>
      <c r="I10" s="785"/>
      <c r="J10" s="785"/>
      <c r="K10" s="785"/>
      <c r="L10" s="785"/>
      <c r="M10" s="785"/>
      <c r="N10" s="785"/>
      <c r="O10" s="785"/>
      <c r="P10" s="785"/>
      <c r="Q10" s="785"/>
    </row>
    <row r="11" spans="1:17" s="7" customFormat="1" ht="13.5" customHeight="1">
      <c r="C11" s="825" t="s">
        <v>294</v>
      </c>
      <c r="D11" s="570"/>
      <c r="E11" s="570"/>
      <c r="F11" s="679"/>
      <c r="G11" s="827"/>
      <c r="H11" s="826"/>
      <c r="I11" s="826"/>
      <c r="J11" s="826"/>
      <c r="K11" s="826"/>
      <c r="L11" s="826"/>
      <c r="M11" s="826"/>
      <c r="N11" s="826"/>
      <c r="O11" s="826"/>
      <c r="P11" s="826"/>
      <c r="Q11" s="826"/>
    </row>
    <row r="12" spans="1:17" s="7" customFormat="1" ht="17.100000000000001" customHeight="1">
      <c r="C12" s="539"/>
      <c r="D12" s="540"/>
      <c r="E12" s="540"/>
      <c r="F12" s="541"/>
      <c r="G12" s="878"/>
      <c r="H12" s="785"/>
      <c r="I12" s="785"/>
      <c r="J12" s="785"/>
      <c r="K12" s="785"/>
      <c r="L12" s="785"/>
      <c r="M12" s="785"/>
      <c r="N12" s="785"/>
      <c r="O12" s="785"/>
      <c r="P12" s="785"/>
      <c r="Q12" s="785"/>
    </row>
    <row r="13" spans="1:17" s="7" customFormat="1" ht="13.5" customHeight="1">
      <c r="C13" s="825" t="s">
        <v>295</v>
      </c>
      <c r="D13" s="570"/>
      <c r="E13" s="570"/>
      <c r="F13" s="679"/>
      <c r="G13" s="827"/>
      <c r="H13" s="826"/>
      <c r="I13" s="826"/>
      <c r="J13" s="826"/>
      <c r="K13" s="826"/>
      <c r="L13" s="826"/>
      <c r="M13" s="826"/>
      <c r="N13" s="826"/>
      <c r="O13" s="826"/>
      <c r="P13" s="826"/>
      <c r="Q13" s="826"/>
    </row>
    <row r="14" spans="1:17" s="7" customFormat="1" ht="13.5" customHeight="1">
      <c r="C14" s="539"/>
      <c r="D14" s="540"/>
      <c r="E14" s="540"/>
      <c r="F14" s="541"/>
      <c r="G14" s="878"/>
      <c r="H14" s="785"/>
      <c r="I14" s="785"/>
      <c r="J14" s="785"/>
      <c r="K14" s="785"/>
      <c r="L14" s="785"/>
      <c r="M14" s="785"/>
      <c r="N14" s="785"/>
      <c r="O14" s="785"/>
      <c r="P14" s="785"/>
      <c r="Q14" s="785"/>
    </row>
    <row r="15" spans="1:17" s="7" customFormat="1" ht="13.5" customHeight="1">
      <c r="B15" s="847"/>
      <c r="C15" s="825" t="s">
        <v>296</v>
      </c>
      <c r="D15" s="570"/>
      <c r="E15" s="570"/>
      <c r="F15" s="679"/>
      <c r="G15" s="827"/>
      <c r="H15" s="826"/>
      <c r="I15" s="826"/>
      <c r="J15" s="826"/>
      <c r="K15" s="826"/>
      <c r="L15" s="826"/>
      <c r="M15" s="826"/>
      <c r="N15" s="826"/>
      <c r="O15" s="826"/>
      <c r="P15" s="826"/>
      <c r="Q15" s="826"/>
    </row>
    <row r="16" spans="1:17" s="7" customFormat="1" ht="13.5" customHeight="1">
      <c r="B16" s="490"/>
      <c r="C16" s="539"/>
      <c r="D16" s="540"/>
      <c r="E16" s="540"/>
      <c r="F16" s="541"/>
      <c r="G16" s="878"/>
      <c r="H16" s="785"/>
      <c r="I16" s="785"/>
      <c r="J16" s="785"/>
      <c r="K16" s="785"/>
      <c r="L16" s="785"/>
      <c r="M16" s="785"/>
      <c r="N16" s="785"/>
      <c r="O16" s="785"/>
      <c r="P16" s="785"/>
      <c r="Q16" s="785"/>
    </row>
    <row r="17" spans="2:17" s="7" customFormat="1" ht="13.5" customHeight="1">
      <c r="C17" s="825" t="s">
        <v>297</v>
      </c>
      <c r="D17" s="570"/>
      <c r="E17" s="570"/>
      <c r="F17" s="679"/>
      <c r="G17" s="827"/>
      <c r="H17" s="826"/>
      <c r="I17" s="826"/>
      <c r="J17" s="826"/>
      <c r="K17" s="826"/>
      <c r="L17" s="826"/>
      <c r="M17" s="826"/>
      <c r="N17" s="826"/>
      <c r="O17" s="826"/>
      <c r="P17" s="826"/>
      <c r="Q17" s="826"/>
    </row>
    <row r="18" spans="2:17" s="7" customFormat="1" ht="13.5" customHeight="1">
      <c r="C18" s="539"/>
      <c r="D18" s="540"/>
      <c r="E18" s="540"/>
      <c r="F18" s="541"/>
      <c r="G18" s="878"/>
      <c r="H18" s="785"/>
      <c r="I18" s="785"/>
      <c r="J18" s="785"/>
      <c r="K18" s="785"/>
      <c r="L18" s="785"/>
      <c r="M18" s="785"/>
      <c r="N18" s="785"/>
      <c r="O18" s="785"/>
      <c r="P18" s="785"/>
      <c r="Q18" s="785"/>
    </row>
    <row r="19" spans="2:17" s="7" customFormat="1" ht="13.5" customHeight="1">
      <c r="C19" s="825" t="s">
        <v>298</v>
      </c>
      <c r="D19" s="570"/>
      <c r="E19" s="570"/>
      <c r="F19" s="679"/>
      <c r="G19" s="827"/>
      <c r="H19" s="826"/>
      <c r="I19" s="826"/>
      <c r="J19" s="826"/>
      <c r="K19" s="826"/>
      <c r="L19" s="826"/>
      <c r="M19" s="826"/>
      <c r="N19" s="826"/>
      <c r="O19" s="826"/>
      <c r="P19" s="826"/>
      <c r="Q19" s="826"/>
    </row>
    <row r="20" spans="2:17" s="7" customFormat="1" ht="13.5" customHeight="1">
      <c r="C20" s="539"/>
      <c r="D20" s="540"/>
      <c r="E20" s="540"/>
      <c r="F20" s="541"/>
      <c r="G20" s="878"/>
      <c r="H20" s="785"/>
      <c r="I20" s="785"/>
      <c r="J20" s="785"/>
      <c r="K20" s="785"/>
      <c r="L20" s="785"/>
      <c r="M20" s="785"/>
      <c r="N20" s="785"/>
      <c r="O20" s="785"/>
      <c r="P20" s="785"/>
      <c r="Q20" s="785"/>
    </row>
    <row r="21" spans="2:17" s="7" customFormat="1" ht="13.5" customHeight="1">
      <c r="C21" s="825" t="s">
        <v>299</v>
      </c>
      <c r="D21" s="570"/>
      <c r="E21" s="570"/>
      <c r="F21" s="679"/>
      <c r="G21" s="827"/>
      <c r="H21" s="826"/>
      <c r="I21" s="826"/>
      <c r="J21" s="826"/>
      <c r="K21" s="826"/>
      <c r="L21" s="826"/>
      <c r="M21" s="826"/>
      <c r="N21" s="826"/>
      <c r="O21" s="826"/>
      <c r="P21" s="826"/>
      <c r="Q21" s="826"/>
    </row>
    <row r="22" spans="2:17" s="7" customFormat="1" ht="13.5" customHeight="1">
      <c r="C22" s="539"/>
      <c r="D22" s="540"/>
      <c r="E22" s="540"/>
      <c r="F22" s="541"/>
      <c r="G22" s="878"/>
      <c r="H22" s="785"/>
      <c r="I22" s="785"/>
      <c r="J22" s="785"/>
      <c r="K22" s="785"/>
      <c r="L22" s="785"/>
      <c r="M22" s="785"/>
      <c r="N22" s="785"/>
      <c r="O22" s="785"/>
      <c r="P22" s="785"/>
      <c r="Q22" s="785"/>
    </row>
    <row r="23" spans="2:17" s="7" customFormat="1" ht="13.5" customHeight="1">
      <c r="C23" s="825" t="s">
        <v>300</v>
      </c>
      <c r="D23" s="570"/>
      <c r="E23" s="570"/>
      <c r="F23" s="679"/>
      <c r="G23" s="827"/>
      <c r="H23" s="826"/>
      <c r="I23" s="826"/>
      <c r="J23" s="826"/>
      <c r="K23" s="826"/>
      <c r="L23" s="826"/>
      <c r="M23" s="826"/>
      <c r="N23" s="826"/>
      <c r="O23" s="826"/>
      <c r="P23" s="826"/>
      <c r="Q23" s="826"/>
    </row>
    <row r="24" spans="2:17" s="7" customFormat="1" ht="13.5" customHeight="1">
      <c r="C24" s="539"/>
      <c r="D24" s="540"/>
      <c r="E24" s="540"/>
      <c r="F24" s="541"/>
      <c r="G24" s="878"/>
      <c r="H24" s="785"/>
      <c r="I24" s="785"/>
      <c r="J24" s="785"/>
      <c r="K24" s="785"/>
      <c r="L24" s="785"/>
      <c r="M24" s="785"/>
      <c r="N24" s="785"/>
      <c r="O24" s="785"/>
      <c r="P24" s="785"/>
      <c r="Q24" s="785"/>
    </row>
    <row r="25" spans="2:17" s="7" customFormat="1" ht="13.5" customHeight="1">
      <c r="B25" s="847"/>
      <c r="C25" s="825" t="s">
        <v>301</v>
      </c>
      <c r="D25" s="570"/>
      <c r="E25" s="570"/>
      <c r="F25" s="679"/>
      <c r="G25" s="827"/>
      <c r="H25" s="826"/>
      <c r="I25" s="826"/>
      <c r="J25" s="826"/>
      <c r="K25" s="826"/>
      <c r="L25" s="826"/>
      <c r="M25" s="826"/>
      <c r="N25" s="826"/>
      <c r="O25" s="826"/>
      <c r="P25" s="826"/>
      <c r="Q25" s="826"/>
    </row>
    <row r="26" spans="2:17" s="7" customFormat="1" ht="13.5" customHeight="1">
      <c r="B26" s="490"/>
      <c r="C26" s="539"/>
      <c r="D26" s="540"/>
      <c r="E26" s="540"/>
      <c r="F26" s="541"/>
      <c r="G26" s="878"/>
      <c r="H26" s="785"/>
      <c r="I26" s="785"/>
      <c r="J26" s="785"/>
      <c r="K26" s="785"/>
      <c r="L26" s="785"/>
      <c r="M26" s="785"/>
      <c r="N26" s="785"/>
      <c r="O26" s="785"/>
      <c r="P26" s="785"/>
      <c r="Q26" s="785"/>
    </row>
    <row r="27" spans="2:17" s="7" customFormat="1" ht="13.5" customHeight="1">
      <c r="C27" s="851" t="s">
        <v>302</v>
      </c>
      <c r="D27" s="570"/>
      <c r="E27" s="570"/>
      <c r="F27" s="679"/>
      <c r="G27" s="827"/>
      <c r="H27" s="826"/>
      <c r="I27" s="826"/>
      <c r="J27" s="826"/>
      <c r="K27" s="826"/>
      <c r="L27" s="826"/>
      <c r="M27" s="826"/>
      <c r="N27" s="826"/>
      <c r="O27" s="826"/>
      <c r="P27" s="826"/>
      <c r="Q27" s="826"/>
    </row>
    <row r="28" spans="2:17" s="7" customFormat="1" ht="18.95" customHeight="1" thickBot="1">
      <c r="C28" s="515"/>
      <c r="D28" s="849"/>
      <c r="E28" s="849"/>
      <c r="F28" s="490"/>
      <c r="G28" s="878"/>
      <c r="H28" s="785"/>
      <c r="I28" s="785"/>
      <c r="J28" s="785"/>
      <c r="K28" s="785"/>
      <c r="L28" s="785"/>
      <c r="M28" s="785"/>
      <c r="N28" s="785"/>
      <c r="O28" s="785"/>
      <c r="P28" s="785"/>
      <c r="Q28" s="785"/>
    </row>
    <row r="29" spans="2:17" s="7" customFormat="1" ht="13.5" customHeight="1" thickTop="1">
      <c r="B29" s="841" t="s">
        <v>57</v>
      </c>
      <c r="C29" s="552" t="s">
        <v>100</v>
      </c>
      <c r="D29" s="481"/>
      <c r="E29" s="481"/>
      <c r="F29" s="482"/>
      <c r="G29" s="883"/>
      <c r="H29" s="877"/>
      <c r="I29" s="877"/>
      <c r="J29" s="877"/>
      <c r="K29" s="877"/>
      <c r="L29" s="877"/>
      <c r="M29" s="877"/>
      <c r="N29" s="877"/>
      <c r="O29" s="877"/>
      <c r="P29" s="877"/>
      <c r="Q29" s="884"/>
    </row>
    <row r="30" spans="2:17" s="7" customFormat="1" ht="13.5" customHeight="1" thickBot="1">
      <c r="B30" s="490"/>
      <c r="C30" s="495"/>
      <c r="D30" s="473"/>
      <c r="E30" s="473"/>
      <c r="F30" s="496"/>
      <c r="G30" s="878"/>
      <c r="H30" s="785"/>
      <c r="I30" s="785"/>
      <c r="J30" s="785"/>
      <c r="K30" s="785"/>
      <c r="L30" s="785"/>
      <c r="M30" s="785"/>
      <c r="N30" s="785"/>
      <c r="O30" s="785"/>
      <c r="P30" s="785"/>
      <c r="Q30" s="787"/>
    </row>
    <row r="32" spans="2:17" ht="15.95" customHeight="1" thickBot="1">
      <c r="O32" s="823" t="s">
        <v>89</v>
      </c>
      <c r="P32" s="473"/>
    </row>
    <row r="33" spans="3:17" ht="14.25" customHeight="1">
      <c r="C33" s="837"/>
      <c r="D33" s="493"/>
      <c r="E33" s="493"/>
      <c r="F33" s="493"/>
      <c r="G33" s="591" t="s">
        <v>90</v>
      </c>
      <c r="H33" s="586"/>
      <c r="I33" s="586"/>
      <c r="J33" s="586"/>
      <c r="K33" s="586"/>
      <c r="L33" s="586"/>
      <c r="M33" s="586"/>
      <c r="N33" s="586"/>
      <c r="O33" s="586"/>
      <c r="P33" s="586"/>
      <c r="Q33" s="592"/>
    </row>
    <row r="34" spans="3:17" ht="13.35" customHeight="1">
      <c r="C34" s="515"/>
      <c r="D34" s="499"/>
      <c r="E34" s="499"/>
      <c r="F34" s="499"/>
      <c r="G34" s="882" t="s">
        <v>336</v>
      </c>
      <c r="H34" s="879" t="s">
        <v>337</v>
      </c>
      <c r="I34" s="879" t="s">
        <v>338</v>
      </c>
      <c r="J34" s="879" t="s">
        <v>339</v>
      </c>
      <c r="K34" s="879" t="s">
        <v>340</v>
      </c>
      <c r="L34" s="879" t="s">
        <v>341</v>
      </c>
      <c r="M34" s="879" t="s">
        <v>342</v>
      </c>
      <c r="N34" s="879" t="s">
        <v>343</v>
      </c>
      <c r="O34" s="879" t="s">
        <v>344</v>
      </c>
      <c r="P34" s="879" t="s">
        <v>345</v>
      </c>
      <c r="Q34" s="824" t="s">
        <v>346</v>
      </c>
    </row>
    <row r="35" spans="3:17" ht="13.35" customHeight="1" thickBot="1">
      <c r="C35" s="495"/>
      <c r="D35" s="473"/>
      <c r="E35" s="473"/>
      <c r="F35" s="473"/>
      <c r="G35" s="550"/>
      <c r="H35" s="859"/>
      <c r="I35" s="859"/>
      <c r="J35" s="859"/>
      <c r="K35" s="859"/>
      <c r="L35" s="859"/>
      <c r="M35" s="859"/>
      <c r="N35" s="859"/>
      <c r="O35" s="859"/>
      <c r="P35" s="859"/>
      <c r="Q35" s="759"/>
    </row>
    <row r="36" spans="3:17" ht="13.5" customHeight="1">
      <c r="C36" s="843" t="s">
        <v>303</v>
      </c>
      <c r="D36" s="499"/>
      <c r="E36" s="499"/>
      <c r="F36" s="499"/>
      <c r="G36" s="881"/>
      <c r="H36" s="876"/>
      <c r="I36" s="876"/>
      <c r="J36" s="876"/>
      <c r="K36" s="876"/>
      <c r="L36" s="876"/>
      <c r="M36" s="876"/>
      <c r="N36" s="876"/>
      <c r="O36" s="876"/>
      <c r="P36" s="876"/>
      <c r="Q36" s="876"/>
    </row>
    <row r="37" spans="3:17" ht="13.5" customHeight="1">
      <c r="C37" s="539"/>
      <c r="D37" s="540"/>
      <c r="E37" s="540"/>
      <c r="F37" s="540"/>
      <c r="G37" s="878"/>
      <c r="H37" s="785"/>
      <c r="I37" s="785"/>
      <c r="J37" s="785"/>
      <c r="K37" s="785"/>
      <c r="L37" s="785"/>
      <c r="M37" s="785"/>
      <c r="N37" s="785"/>
      <c r="O37" s="785"/>
      <c r="P37" s="785"/>
      <c r="Q37" s="785"/>
    </row>
    <row r="38" spans="3:17" ht="13.5" customHeight="1">
      <c r="C38" s="842" t="s">
        <v>304</v>
      </c>
      <c r="D38" s="570"/>
      <c r="E38" s="570"/>
      <c r="F38" s="570"/>
      <c r="G38" s="827"/>
      <c r="H38" s="826"/>
      <c r="I38" s="826"/>
      <c r="J38" s="826"/>
      <c r="K38" s="826"/>
      <c r="L38" s="826"/>
      <c r="M38" s="826"/>
      <c r="N38" s="826"/>
      <c r="O38" s="826"/>
      <c r="P38" s="826"/>
      <c r="Q38" s="826"/>
    </row>
    <row r="39" spans="3:17" ht="13.5" customHeight="1">
      <c r="C39" s="539"/>
      <c r="D39" s="540"/>
      <c r="E39" s="540"/>
      <c r="F39" s="540"/>
      <c r="G39" s="878"/>
      <c r="H39" s="785"/>
      <c r="I39" s="785"/>
      <c r="J39" s="785"/>
      <c r="K39" s="785"/>
      <c r="L39" s="785"/>
      <c r="M39" s="785"/>
      <c r="N39" s="785"/>
      <c r="O39" s="785"/>
      <c r="P39" s="785"/>
      <c r="Q39" s="785"/>
    </row>
    <row r="40" spans="3:17" ht="13.5" customHeight="1">
      <c r="C40" s="842" t="s">
        <v>305</v>
      </c>
      <c r="D40" s="570"/>
      <c r="E40" s="570"/>
      <c r="F40" s="570"/>
      <c r="G40" s="827"/>
      <c r="H40" s="826"/>
      <c r="I40" s="826"/>
      <c r="J40" s="826"/>
      <c r="K40" s="826"/>
      <c r="L40" s="826"/>
      <c r="M40" s="826"/>
      <c r="N40" s="826"/>
      <c r="O40" s="826"/>
      <c r="P40" s="826"/>
      <c r="Q40" s="826"/>
    </row>
    <row r="41" spans="3:17" ht="13.5" customHeight="1">
      <c r="C41" s="539"/>
      <c r="D41" s="540"/>
      <c r="E41" s="540"/>
      <c r="F41" s="540"/>
      <c r="G41" s="878"/>
      <c r="H41" s="785"/>
      <c r="I41" s="785"/>
      <c r="J41" s="785"/>
      <c r="K41" s="785"/>
      <c r="L41" s="785"/>
      <c r="M41" s="785"/>
      <c r="N41" s="785"/>
      <c r="O41" s="785"/>
      <c r="P41" s="785"/>
      <c r="Q41" s="785"/>
    </row>
    <row r="42" spans="3:17" ht="13.5" customHeight="1">
      <c r="C42" s="842" t="s">
        <v>306</v>
      </c>
      <c r="D42" s="570"/>
      <c r="E42" s="570"/>
      <c r="F42" s="570"/>
      <c r="G42" s="827"/>
      <c r="H42" s="826"/>
      <c r="I42" s="826"/>
      <c r="J42" s="826"/>
      <c r="K42" s="826"/>
      <c r="L42" s="826"/>
      <c r="M42" s="826"/>
      <c r="N42" s="826"/>
      <c r="O42" s="826"/>
      <c r="P42" s="826"/>
      <c r="Q42" s="826"/>
    </row>
    <row r="43" spans="3:17" ht="13.5" customHeight="1">
      <c r="C43" s="539"/>
      <c r="D43" s="540"/>
      <c r="E43" s="540"/>
      <c r="F43" s="540"/>
      <c r="G43" s="878"/>
      <c r="H43" s="785"/>
      <c r="I43" s="785"/>
      <c r="J43" s="785"/>
      <c r="K43" s="785"/>
      <c r="L43" s="785"/>
      <c r="M43" s="785"/>
      <c r="N43" s="785"/>
      <c r="O43" s="785"/>
      <c r="P43" s="785"/>
      <c r="Q43" s="785"/>
    </row>
    <row r="44" spans="3:17" ht="13.5" customHeight="1">
      <c r="C44" s="842" t="s">
        <v>307</v>
      </c>
      <c r="D44" s="570"/>
      <c r="E44" s="570"/>
      <c r="F44" s="570"/>
      <c r="G44" s="827"/>
      <c r="H44" s="826"/>
      <c r="I44" s="826"/>
      <c r="J44" s="826"/>
      <c r="K44" s="826"/>
      <c r="L44" s="826"/>
      <c r="M44" s="826"/>
      <c r="N44" s="826"/>
      <c r="O44" s="826"/>
      <c r="P44" s="826"/>
      <c r="Q44" s="826"/>
    </row>
    <row r="45" spans="3:17" ht="13.5" customHeight="1">
      <c r="C45" s="539"/>
      <c r="D45" s="540"/>
      <c r="E45" s="540"/>
      <c r="F45" s="540"/>
      <c r="G45" s="878"/>
      <c r="H45" s="785"/>
      <c r="I45" s="785"/>
      <c r="J45" s="785"/>
      <c r="K45" s="785"/>
      <c r="L45" s="785"/>
      <c r="M45" s="785"/>
      <c r="N45" s="785"/>
      <c r="O45" s="785"/>
      <c r="P45" s="785"/>
      <c r="Q45" s="785"/>
    </row>
    <row r="46" spans="3:17" ht="13.5" customHeight="1">
      <c r="C46" s="842" t="s">
        <v>308</v>
      </c>
      <c r="D46" s="570"/>
      <c r="E46" s="570"/>
      <c r="F46" s="570"/>
      <c r="G46" s="827"/>
      <c r="H46" s="826"/>
      <c r="I46" s="826"/>
      <c r="J46" s="826"/>
      <c r="K46" s="826"/>
      <c r="L46" s="826"/>
      <c r="M46" s="826"/>
      <c r="N46" s="826"/>
      <c r="O46" s="826"/>
      <c r="P46" s="826"/>
      <c r="Q46" s="826"/>
    </row>
    <row r="47" spans="3:17" ht="13.5" customHeight="1">
      <c r="C47" s="539"/>
      <c r="D47" s="540"/>
      <c r="E47" s="540"/>
      <c r="F47" s="540"/>
      <c r="G47" s="878"/>
      <c r="H47" s="785"/>
      <c r="I47" s="785"/>
      <c r="J47" s="785"/>
      <c r="K47" s="785"/>
      <c r="L47" s="785"/>
      <c r="M47" s="785"/>
      <c r="N47" s="785"/>
      <c r="O47" s="785"/>
      <c r="P47" s="785"/>
      <c r="Q47" s="785"/>
    </row>
    <row r="48" spans="3:17" ht="13.5" customHeight="1">
      <c r="C48" s="842" t="s">
        <v>309</v>
      </c>
      <c r="D48" s="570"/>
      <c r="E48" s="570"/>
      <c r="F48" s="570"/>
      <c r="G48" s="827"/>
      <c r="H48" s="826"/>
      <c r="I48" s="826"/>
      <c r="J48" s="826"/>
      <c r="K48" s="826"/>
      <c r="L48" s="826"/>
      <c r="M48" s="826"/>
      <c r="N48" s="826"/>
      <c r="O48" s="826"/>
      <c r="P48" s="826"/>
      <c r="Q48" s="826"/>
    </row>
    <row r="49" spans="2:17" ht="13.5" customHeight="1">
      <c r="C49" s="539"/>
      <c r="D49" s="540"/>
      <c r="E49" s="540"/>
      <c r="F49" s="540"/>
      <c r="G49" s="878"/>
      <c r="H49" s="785"/>
      <c r="I49" s="785"/>
      <c r="J49" s="785"/>
      <c r="K49" s="785"/>
      <c r="L49" s="785"/>
      <c r="M49" s="785"/>
      <c r="N49" s="785"/>
      <c r="O49" s="785"/>
      <c r="P49" s="785"/>
      <c r="Q49" s="785"/>
    </row>
    <row r="50" spans="2:17" ht="13.5" customHeight="1">
      <c r="C50" s="838" t="s">
        <v>310</v>
      </c>
      <c r="D50" s="570"/>
      <c r="E50" s="570"/>
      <c r="F50" s="679"/>
      <c r="G50" s="827"/>
      <c r="H50" s="826"/>
      <c r="I50" s="826"/>
      <c r="J50" s="826"/>
      <c r="K50" s="826"/>
      <c r="L50" s="826"/>
      <c r="M50" s="826"/>
      <c r="N50" s="826"/>
      <c r="O50" s="826"/>
      <c r="P50" s="826"/>
      <c r="Q50" s="826"/>
    </row>
    <row r="51" spans="2:17" ht="13.5" customHeight="1">
      <c r="C51" s="539"/>
      <c r="D51" s="540"/>
      <c r="E51" s="540"/>
      <c r="F51" s="541"/>
      <c r="G51" s="878"/>
      <c r="H51" s="785"/>
      <c r="I51" s="785"/>
      <c r="J51" s="785"/>
      <c r="K51" s="785"/>
      <c r="L51" s="785"/>
      <c r="M51" s="785"/>
      <c r="N51" s="785"/>
      <c r="O51" s="785"/>
      <c r="P51" s="785"/>
      <c r="Q51" s="785"/>
    </row>
    <row r="52" spans="2:17" ht="13.5" customHeight="1">
      <c r="C52" s="838" t="s">
        <v>311</v>
      </c>
      <c r="D52" s="570"/>
      <c r="E52" s="570"/>
      <c r="F52" s="679"/>
      <c r="G52" s="827"/>
      <c r="H52" s="826"/>
      <c r="I52" s="826"/>
      <c r="J52" s="826"/>
      <c r="K52" s="826"/>
      <c r="L52" s="826"/>
      <c r="M52" s="826"/>
      <c r="N52" s="826"/>
      <c r="O52" s="826"/>
      <c r="P52" s="826"/>
      <c r="Q52" s="826"/>
    </row>
    <row r="53" spans="2:17" ht="13.5" customHeight="1">
      <c r="C53" s="539"/>
      <c r="D53" s="540"/>
      <c r="E53" s="540"/>
      <c r="F53" s="541"/>
      <c r="G53" s="878"/>
      <c r="H53" s="785"/>
      <c r="I53" s="785"/>
      <c r="J53" s="785"/>
      <c r="K53" s="785"/>
      <c r="L53" s="785"/>
      <c r="M53" s="785"/>
      <c r="N53" s="785"/>
      <c r="O53" s="785"/>
      <c r="P53" s="785"/>
      <c r="Q53" s="785"/>
    </row>
    <row r="54" spans="2:17" ht="13.5" customHeight="1">
      <c r="C54" s="853" t="s">
        <v>312</v>
      </c>
      <c r="D54" s="570"/>
      <c r="E54" s="570"/>
      <c r="F54" s="570"/>
      <c r="G54" s="827"/>
      <c r="H54" s="826"/>
      <c r="I54" s="826"/>
      <c r="J54" s="826"/>
      <c r="K54" s="826"/>
      <c r="L54" s="826"/>
      <c r="M54" s="826"/>
      <c r="N54" s="826"/>
      <c r="O54" s="826"/>
      <c r="P54" s="826"/>
      <c r="Q54" s="826"/>
    </row>
    <row r="55" spans="2:17" ht="13.5" customHeight="1">
      <c r="C55" s="539"/>
      <c r="D55" s="540"/>
      <c r="E55" s="540"/>
      <c r="F55" s="540"/>
      <c r="G55" s="878"/>
      <c r="H55" s="785"/>
      <c r="I55" s="785"/>
      <c r="J55" s="785"/>
      <c r="K55" s="785"/>
      <c r="L55" s="785"/>
      <c r="M55" s="785"/>
      <c r="N55" s="785"/>
      <c r="O55" s="785"/>
      <c r="P55" s="785"/>
      <c r="Q55" s="785"/>
    </row>
    <row r="56" spans="2:17" ht="13.5" customHeight="1">
      <c r="C56" s="854" t="s">
        <v>313</v>
      </c>
      <c r="D56" s="570"/>
      <c r="E56" s="570"/>
      <c r="F56" s="570"/>
      <c r="G56" s="827"/>
      <c r="H56" s="826"/>
      <c r="I56" s="826"/>
      <c r="J56" s="826"/>
      <c r="K56" s="826"/>
      <c r="L56" s="826"/>
      <c r="M56" s="826"/>
      <c r="N56" s="826"/>
      <c r="O56" s="826"/>
      <c r="P56" s="826"/>
      <c r="Q56" s="826"/>
    </row>
    <row r="57" spans="2:17" ht="13.5" customHeight="1" thickBot="1">
      <c r="C57" s="515"/>
      <c r="D57" s="499"/>
      <c r="E57" s="499"/>
      <c r="F57" s="499"/>
      <c r="G57" s="878"/>
      <c r="H57" s="785"/>
      <c r="I57" s="785"/>
      <c r="J57" s="785"/>
      <c r="K57" s="785"/>
      <c r="L57" s="785"/>
      <c r="M57" s="785"/>
      <c r="N57" s="785"/>
      <c r="O57" s="785"/>
      <c r="P57" s="785"/>
      <c r="Q57" s="785"/>
    </row>
    <row r="58" spans="2:17" ht="13.5" customHeight="1" thickTop="1">
      <c r="B58" s="841" t="s">
        <v>57</v>
      </c>
      <c r="C58" s="844" t="s">
        <v>100</v>
      </c>
      <c r="D58" s="481"/>
      <c r="E58" s="481"/>
      <c r="F58" s="481"/>
      <c r="G58" s="883"/>
      <c r="H58" s="877"/>
      <c r="I58" s="877"/>
      <c r="J58" s="877"/>
      <c r="K58" s="877"/>
      <c r="L58" s="877"/>
      <c r="M58" s="877"/>
      <c r="N58" s="877"/>
      <c r="O58" s="877"/>
      <c r="P58" s="877"/>
      <c r="Q58" s="884"/>
    </row>
    <row r="59" spans="2:17" ht="13.5" customHeight="1" thickBot="1">
      <c r="B59" s="490"/>
      <c r="C59" s="495"/>
      <c r="D59" s="473"/>
      <c r="E59" s="473"/>
      <c r="F59" s="473"/>
      <c r="G59" s="878"/>
      <c r="H59" s="785"/>
      <c r="I59" s="785"/>
      <c r="J59" s="785"/>
      <c r="K59" s="785"/>
      <c r="L59" s="785"/>
      <c r="M59" s="785"/>
      <c r="N59" s="785"/>
      <c r="O59" s="785"/>
      <c r="P59" s="785"/>
      <c r="Q59" s="787"/>
    </row>
    <row r="60" spans="2:17">
      <c r="G60" s="833"/>
      <c r="H60" s="499"/>
      <c r="I60" s="833"/>
      <c r="J60" s="499"/>
      <c r="K60" s="833"/>
      <c r="L60" s="499"/>
      <c r="M60" s="833"/>
      <c r="N60" s="499"/>
      <c r="O60" s="833"/>
      <c r="P60" s="499"/>
      <c r="Q60" s="833"/>
    </row>
    <row r="61" spans="2:17">
      <c r="G61" s="499"/>
      <c r="H61" s="499"/>
      <c r="I61" s="499"/>
      <c r="J61" s="499"/>
      <c r="K61" s="499"/>
      <c r="L61" s="499"/>
      <c r="M61" s="499"/>
      <c r="N61" s="499"/>
      <c r="O61" s="499"/>
      <c r="P61" s="499"/>
      <c r="Q61" s="499"/>
    </row>
  </sheetData>
  <sheetProtection sheet="1"/>
  <mergeCells count="327">
    <mergeCell ref="Q58:Q59"/>
    <mergeCell ref="Q42:Q43"/>
    <mergeCell ref="Q29:Q30"/>
    <mergeCell ref="O50:O51"/>
    <mergeCell ref="J54:J55"/>
    <mergeCell ref="Q50:Q51"/>
    <mergeCell ref="L54:L55"/>
    <mergeCell ref="O52:O53"/>
    <mergeCell ref="J56:J57"/>
    <mergeCell ref="L56:L57"/>
    <mergeCell ref="Q52:Q53"/>
    <mergeCell ref="N56:N57"/>
    <mergeCell ref="P56:P57"/>
    <mergeCell ref="J38:J39"/>
    <mergeCell ref="B29:B30"/>
    <mergeCell ref="K27:K28"/>
    <mergeCell ref="O56:O57"/>
    <mergeCell ref="O32:P32"/>
    <mergeCell ref="G58:G59"/>
    <mergeCell ref="I58:I59"/>
    <mergeCell ref="N48:N49"/>
    <mergeCell ref="K58:K59"/>
    <mergeCell ref="P48:P49"/>
    <mergeCell ref="H58:H59"/>
    <mergeCell ref="G50:G51"/>
    <mergeCell ref="G44:G45"/>
    <mergeCell ref="L40:L41"/>
    <mergeCell ref="I50:I51"/>
    <mergeCell ref="N40:N41"/>
    <mergeCell ref="I44:I45"/>
    <mergeCell ref="H44:H45"/>
    <mergeCell ref="J44:J45"/>
    <mergeCell ref="G34:G35"/>
    <mergeCell ref="G38:G39"/>
    <mergeCell ref="M46:M47"/>
    <mergeCell ref="N54:N55"/>
    <mergeCell ref="P54:P55"/>
    <mergeCell ref="H54:H55"/>
    <mergeCell ref="G7:G8"/>
    <mergeCell ref="I7:I8"/>
    <mergeCell ref="C50:F51"/>
    <mergeCell ref="C44:F45"/>
    <mergeCell ref="K46:K47"/>
    <mergeCell ref="P36:P37"/>
    <mergeCell ref="K40:K41"/>
    <mergeCell ref="M40:M41"/>
    <mergeCell ref="M27:M28"/>
    <mergeCell ref="I48:I49"/>
    <mergeCell ref="K48:K49"/>
    <mergeCell ref="J21:J22"/>
    <mergeCell ref="G25:G26"/>
    <mergeCell ref="L21:L22"/>
    <mergeCell ref="H42:H43"/>
    <mergeCell ref="O38:O39"/>
    <mergeCell ref="J42:J43"/>
    <mergeCell ref="J29:J30"/>
    <mergeCell ref="C11:F12"/>
    <mergeCell ref="C17:F18"/>
    <mergeCell ref="C27:F28"/>
    <mergeCell ref="C48:F49"/>
    <mergeCell ref="P38:P39"/>
    <mergeCell ref="H38:H39"/>
    <mergeCell ref="C52:F53"/>
    <mergeCell ref="L9:L10"/>
    <mergeCell ref="N9:N10"/>
    <mergeCell ref="I23:I24"/>
    <mergeCell ref="L11:L12"/>
    <mergeCell ref="L38:L39"/>
    <mergeCell ref="N38:N39"/>
    <mergeCell ref="I42:I43"/>
    <mergeCell ref="H13:H14"/>
    <mergeCell ref="K52:K53"/>
    <mergeCell ref="H15:H16"/>
    <mergeCell ref="K9:K10"/>
    <mergeCell ref="M9:M10"/>
    <mergeCell ref="H23:H24"/>
    <mergeCell ref="J23:J24"/>
    <mergeCell ref="C42:F43"/>
    <mergeCell ref="G13:G14"/>
    <mergeCell ref="K42:K43"/>
    <mergeCell ref="H29:H30"/>
    <mergeCell ref="M11:M12"/>
    <mergeCell ref="C21:F22"/>
    <mergeCell ref="C23:F24"/>
    <mergeCell ref="I38:I39"/>
    <mergeCell ref="N11:N12"/>
    <mergeCell ref="H56:H57"/>
    <mergeCell ref="I29:I30"/>
    <mergeCell ref="M15:M16"/>
    <mergeCell ref="O44:O45"/>
    <mergeCell ref="P34:P35"/>
    <mergeCell ref="M54:M55"/>
    <mergeCell ref="O54:O55"/>
    <mergeCell ref="Q54:Q55"/>
    <mergeCell ref="G52:G53"/>
    <mergeCell ref="L48:L49"/>
    <mergeCell ref="K54:K55"/>
    <mergeCell ref="P44:P45"/>
    <mergeCell ref="M25:M26"/>
    <mergeCell ref="O25:O26"/>
    <mergeCell ref="G15:G16"/>
    <mergeCell ref="M38:M39"/>
    <mergeCell ref="Q38:Q39"/>
    <mergeCell ref="O40:O41"/>
    <mergeCell ref="Q40:Q41"/>
    <mergeCell ref="J50:J51"/>
    <mergeCell ref="Q46:Q47"/>
    <mergeCell ref="L50:L51"/>
    <mergeCell ref="Q44:Q45"/>
    <mergeCell ref="M52:M53"/>
    <mergeCell ref="Q60:Q61"/>
    <mergeCell ref="I21:I22"/>
    <mergeCell ref="C46:F47"/>
    <mergeCell ref="C40:F41"/>
    <mergeCell ref="I5:I6"/>
    <mergeCell ref="G29:G30"/>
    <mergeCell ref="K23:K24"/>
    <mergeCell ref="G54:G55"/>
    <mergeCell ref="P58:P59"/>
    <mergeCell ref="M56:M57"/>
    <mergeCell ref="O13:O14"/>
    <mergeCell ref="J17:J18"/>
    <mergeCell ref="Q13:Q14"/>
    <mergeCell ref="L17:L18"/>
    <mergeCell ref="O15:O16"/>
    <mergeCell ref="J19:J20"/>
    <mergeCell ref="L19:L20"/>
    <mergeCell ref="Q21:Q22"/>
    <mergeCell ref="N25:N26"/>
    <mergeCell ref="H50:H51"/>
    <mergeCell ref="Q23:Q24"/>
    <mergeCell ref="H52:H53"/>
    <mergeCell ref="K38:K39"/>
    <mergeCell ref="C19:F20"/>
    <mergeCell ref="K60:L61"/>
    <mergeCell ref="M60:N61"/>
    <mergeCell ref="P25:P26"/>
    <mergeCell ref="O5:O6"/>
    <mergeCell ref="M34:M35"/>
    <mergeCell ref="Q5:Q6"/>
    <mergeCell ref="O36:O37"/>
    <mergeCell ref="J27:J28"/>
    <mergeCell ref="O29:O30"/>
    <mergeCell ref="N13:N14"/>
    <mergeCell ref="P13:P14"/>
    <mergeCell ref="K17:K18"/>
    <mergeCell ref="L34:L35"/>
    <mergeCell ref="G33:Q33"/>
    <mergeCell ref="N15:N16"/>
    <mergeCell ref="I19:I20"/>
    <mergeCell ref="P15:P16"/>
    <mergeCell ref="K19:K20"/>
    <mergeCell ref="G27:G28"/>
    <mergeCell ref="L46:L47"/>
    <mergeCell ref="O34:O35"/>
    <mergeCell ref="J48:J49"/>
    <mergeCell ref="P42:P43"/>
    <mergeCell ref="I54:I55"/>
    <mergeCell ref="P5:P6"/>
    <mergeCell ref="H5:H6"/>
    <mergeCell ref="J5:J6"/>
    <mergeCell ref="L36:L37"/>
    <mergeCell ref="N36:N37"/>
    <mergeCell ref="I27:I28"/>
    <mergeCell ref="H21:H22"/>
    <mergeCell ref="M36:M37"/>
    <mergeCell ref="H27:H28"/>
    <mergeCell ref="N34:N35"/>
    <mergeCell ref="I17:I18"/>
    <mergeCell ref="P7:P8"/>
    <mergeCell ref="C4:F6"/>
    <mergeCell ref="O7:O8"/>
    <mergeCell ref="C9:F10"/>
    <mergeCell ref="G4:Q4"/>
    <mergeCell ref="K25:K26"/>
    <mergeCell ref="P29:P30"/>
    <mergeCell ref="H9:H10"/>
    <mergeCell ref="J9:J10"/>
    <mergeCell ref="H11:H12"/>
    <mergeCell ref="M7:M8"/>
    <mergeCell ref="J11:J12"/>
    <mergeCell ref="O23:O24"/>
    <mergeCell ref="L5:L6"/>
    <mergeCell ref="N5:N6"/>
    <mergeCell ref="K11:K12"/>
    <mergeCell ref="Q19:Q20"/>
    <mergeCell ref="O9:O10"/>
    <mergeCell ref="Q7:Q8"/>
    <mergeCell ref="G9:G10"/>
    <mergeCell ref="I9:I10"/>
    <mergeCell ref="G11:G12"/>
    <mergeCell ref="L7:L8"/>
    <mergeCell ref="I11:I12"/>
    <mergeCell ref="N7:N8"/>
    <mergeCell ref="B15:B16"/>
    <mergeCell ref="G5:G6"/>
    <mergeCell ref="Q27:Q28"/>
    <mergeCell ref="O58:O59"/>
    <mergeCell ref="H48:H49"/>
    <mergeCell ref="B25:B26"/>
    <mergeCell ref="G21:G22"/>
    <mergeCell ref="K29:K30"/>
    <mergeCell ref="G23:G24"/>
    <mergeCell ref="N50:N51"/>
    <mergeCell ref="P50:P51"/>
    <mergeCell ref="L58:L59"/>
    <mergeCell ref="N58:N59"/>
    <mergeCell ref="N52:N53"/>
    <mergeCell ref="I56:I57"/>
    <mergeCell ref="P52:P53"/>
    <mergeCell ref="M13:M14"/>
    <mergeCell ref="H17:H18"/>
    <mergeCell ref="K56:K57"/>
    <mergeCell ref="H19:H20"/>
    <mergeCell ref="C36:F37"/>
    <mergeCell ref="M21:M22"/>
    <mergeCell ref="J25:J26"/>
    <mergeCell ref="M23:M24"/>
    <mergeCell ref="G42:G43"/>
    <mergeCell ref="N46:N47"/>
    <mergeCell ref="P46:P47"/>
    <mergeCell ref="P40:P41"/>
    <mergeCell ref="H40:H41"/>
    <mergeCell ref="P27:P28"/>
    <mergeCell ref="J40:J41"/>
    <mergeCell ref="G17:G18"/>
    <mergeCell ref="H34:H35"/>
    <mergeCell ref="H36:H37"/>
    <mergeCell ref="G36:G37"/>
    <mergeCell ref="P19:P20"/>
    <mergeCell ref="O46:O47"/>
    <mergeCell ref="A1:Q1"/>
    <mergeCell ref="I25:I26"/>
    <mergeCell ref="C56:F57"/>
    <mergeCell ref="H46:H47"/>
    <mergeCell ref="Q9:Q10"/>
    <mergeCell ref="L23:L24"/>
    <mergeCell ref="N23:N24"/>
    <mergeCell ref="I13:I14"/>
    <mergeCell ref="K13:K14"/>
    <mergeCell ref="M42:M43"/>
    <mergeCell ref="K7:K8"/>
    <mergeCell ref="O42:O43"/>
    <mergeCell ref="M44:M45"/>
    <mergeCell ref="M19:M20"/>
    <mergeCell ref="G46:G47"/>
    <mergeCell ref="I46:I47"/>
    <mergeCell ref="G40:G41"/>
    <mergeCell ref="I40:I41"/>
    <mergeCell ref="M48:M49"/>
    <mergeCell ref="G48:G49"/>
    <mergeCell ref="O21:O22"/>
    <mergeCell ref="L25:L26"/>
    <mergeCell ref="O11:O12"/>
    <mergeCell ref="M29:M30"/>
    <mergeCell ref="C58:F59"/>
    <mergeCell ref="O3:P3"/>
    <mergeCell ref="P9:P10"/>
    <mergeCell ref="J34:J35"/>
    <mergeCell ref="B58:B59"/>
    <mergeCell ref="P11:P12"/>
    <mergeCell ref="C25:F26"/>
    <mergeCell ref="L42:L43"/>
    <mergeCell ref="N42:N43"/>
    <mergeCell ref="L29:L30"/>
    <mergeCell ref="N29:N30"/>
    <mergeCell ref="L44:L45"/>
    <mergeCell ref="N44:N45"/>
    <mergeCell ref="C7:F8"/>
    <mergeCell ref="I34:I35"/>
    <mergeCell ref="K34:K35"/>
    <mergeCell ref="C38:F39"/>
    <mergeCell ref="K5:K6"/>
    <mergeCell ref="M5:M6"/>
    <mergeCell ref="I36:I37"/>
    <mergeCell ref="N17:N18"/>
    <mergeCell ref="P17:P18"/>
    <mergeCell ref="C33:F35"/>
    <mergeCell ref="N19:N20"/>
    <mergeCell ref="C13:F14"/>
    <mergeCell ref="O48:O49"/>
    <mergeCell ref="J52:J53"/>
    <mergeCell ref="Q48:Q49"/>
    <mergeCell ref="L52:L53"/>
    <mergeCell ref="G56:G57"/>
    <mergeCell ref="C15:F16"/>
    <mergeCell ref="K36:K37"/>
    <mergeCell ref="K21:K22"/>
    <mergeCell ref="C29:F30"/>
    <mergeCell ref="K50:K51"/>
    <mergeCell ref="K44:K45"/>
    <mergeCell ref="C54:F55"/>
    <mergeCell ref="J15:J16"/>
    <mergeCell ref="L15:L16"/>
    <mergeCell ref="G19:G20"/>
    <mergeCell ref="Q56:Q57"/>
    <mergeCell ref="J13:J14"/>
    <mergeCell ref="L13:L14"/>
    <mergeCell ref="N21:N22"/>
    <mergeCell ref="P21:P22"/>
    <mergeCell ref="P23:P24"/>
    <mergeCell ref="J36:J37"/>
    <mergeCell ref="M17:M18"/>
    <mergeCell ref="O60:P61"/>
    <mergeCell ref="G60:H61"/>
    <mergeCell ref="I52:I53"/>
    <mergeCell ref="H7:H8"/>
    <mergeCell ref="J7:J8"/>
    <mergeCell ref="Q34:Q35"/>
    <mergeCell ref="J46:J47"/>
    <mergeCell ref="Q36:Q37"/>
    <mergeCell ref="L27:L28"/>
    <mergeCell ref="N27:N28"/>
    <mergeCell ref="H25:H26"/>
    <mergeCell ref="J58:J59"/>
    <mergeCell ref="I60:J61"/>
    <mergeCell ref="M58:M59"/>
    <mergeCell ref="O17:O18"/>
    <mergeCell ref="Q17:Q18"/>
    <mergeCell ref="Q11:Q12"/>
    <mergeCell ref="O27:O28"/>
    <mergeCell ref="O19:O20"/>
    <mergeCell ref="Q25:Q26"/>
    <mergeCell ref="I15:I16"/>
    <mergeCell ref="M50:M51"/>
    <mergeCell ref="K15:K16"/>
    <mergeCell ref="Q15:Q16"/>
  </mergeCells>
  <phoneticPr fontId="3"/>
  <pageMargins left="0.51181102362204722" right="0.51181102362204722" top="0.51181102362204722" bottom="0.59055118110236227" header="0.39370078740157483" footer="0.35433070866141742"/>
  <pageSetup paperSize="9" scale="94" firstPageNumber="112" pageOrder="overThenDown" orientation="portrait" useFirstPageNumber="1" r:id="rId1"/>
  <headerFooter alignWithMargins="0">
    <oddFooter>&amp;C&amp;"ＭＳ 明朝,標準"&amp;12 -8-</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Z38"/>
  <sheetViews>
    <sheetView view="pageBreakPreview" topLeftCell="A7" zoomScaleNormal="100" zoomScaleSheetLayoutView="100" workbookViewId="0">
      <selection activeCell="F10" sqref="F10:Q10"/>
    </sheetView>
  </sheetViews>
  <sheetFormatPr defaultColWidth="9" defaultRowHeight="13.5"/>
  <cols>
    <col min="1" max="1" width="2.125" style="1" customWidth="1"/>
    <col min="2" max="5" width="8.625" style="1" customWidth="1"/>
    <col min="6" max="17" width="5.875" style="1" customWidth="1"/>
    <col min="18" max="19" width="5.375" style="1" customWidth="1"/>
    <col min="20" max="20" width="3.5" style="1" customWidth="1"/>
    <col min="21" max="21" width="9" style="1" customWidth="1"/>
    <col min="78" max="78" width="8.5" hidden="1" customWidth="1"/>
    <col min="79" max="16384" width="9" style="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521"/>
      <c r="N1" s="521"/>
      <c r="O1" s="521"/>
      <c r="P1" s="521"/>
      <c r="Q1" s="521"/>
      <c r="R1" s="521"/>
      <c r="S1" s="521"/>
      <c r="T1" s="309"/>
      <c r="U1" s="309"/>
      <c r="V1" s="309"/>
      <c r="W1" s="309"/>
      <c r="X1" s="309"/>
      <c r="Y1" s="309"/>
      <c r="Z1" s="309"/>
      <c r="AA1" s="309"/>
      <c r="AB1" s="309"/>
      <c r="AC1" s="309"/>
      <c r="AD1" s="309"/>
      <c r="AE1" s="309"/>
      <c r="AF1" s="309"/>
      <c r="AG1" s="309"/>
      <c r="AH1" s="309"/>
      <c r="AI1" s="309"/>
      <c r="AJ1" s="309"/>
      <c r="BZ1" t="str">
        <f>IF(AND($F$10&lt;&gt;"",OR(LEFT($F$10,2)="2.",COUNT(F17:Q29)&gt;=1)),"OK","NG")</f>
        <v>NG</v>
      </c>
    </row>
    <row r="2" spans="1:78" s="307" customFormat="1" ht="9.9499999999999993" customHeight="1">
      <c r="A2" s="308"/>
    </row>
    <row r="3" spans="1:78" ht="21" customHeight="1">
      <c r="A3" s="836" t="s">
        <v>347</v>
      </c>
      <c r="B3" s="499"/>
      <c r="C3" s="499"/>
      <c r="D3" s="499"/>
      <c r="E3" s="499"/>
      <c r="F3" s="499"/>
      <c r="G3" s="499"/>
      <c r="H3" s="499"/>
      <c r="I3" s="499"/>
      <c r="J3" s="499"/>
      <c r="K3" s="499"/>
      <c r="L3" s="499"/>
      <c r="M3" s="499"/>
      <c r="N3" s="499"/>
      <c r="O3" s="499"/>
      <c r="P3" s="499"/>
      <c r="Q3" s="499"/>
      <c r="R3" s="499"/>
      <c r="S3" s="499"/>
    </row>
    <row r="4" spans="1:78" s="16" customFormat="1" ht="21" customHeight="1">
      <c r="A4" s="2"/>
      <c r="B4" s="3" t="s">
        <v>348</v>
      </c>
      <c r="C4" s="4"/>
      <c r="D4" s="4"/>
      <c r="E4" s="4"/>
      <c r="F4" s="4"/>
      <c r="G4" s="4"/>
      <c r="H4" s="4"/>
      <c r="I4" s="4"/>
      <c r="J4" s="4"/>
      <c r="K4" s="4"/>
      <c r="L4" s="4"/>
      <c r="M4" s="4"/>
      <c r="N4" s="4"/>
      <c r="O4" s="4"/>
      <c r="P4" s="4"/>
      <c r="Q4" s="4"/>
      <c r="R4" s="4"/>
      <c r="S4" s="4"/>
      <c r="T4" s="4"/>
    </row>
    <row r="5" spans="1:78" s="16" customFormat="1" ht="13.5" customHeight="1">
      <c r="A5" s="2"/>
      <c r="B5" s="3"/>
      <c r="C5" s="4"/>
      <c r="D5" s="4"/>
      <c r="E5" s="4"/>
      <c r="F5" s="27"/>
      <c r="G5" s="4"/>
      <c r="H5" s="4"/>
      <c r="I5" s="4"/>
      <c r="J5" s="27"/>
      <c r="K5" s="4"/>
      <c r="L5" s="4"/>
      <c r="M5" s="4"/>
      <c r="T5" s="4"/>
    </row>
    <row r="6" spans="1:78" s="16" customFormat="1" ht="13.5" customHeight="1">
      <c r="A6" s="2"/>
      <c r="B6" s="3"/>
      <c r="C6" s="4"/>
      <c r="D6" s="4"/>
      <c r="E6" s="4"/>
      <c r="F6" s="27"/>
      <c r="G6" s="4"/>
      <c r="H6" s="4"/>
      <c r="I6" s="4"/>
      <c r="J6" s="27"/>
      <c r="K6" s="4"/>
      <c r="L6" s="4"/>
      <c r="M6" s="4"/>
      <c r="T6" s="4"/>
    </row>
    <row r="7" spans="1:78" s="16" customFormat="1" ht="24.95" customHeight="1">
      <c r="A7" s="655"/>
      <c r="B7" s="656"/>
      <c r="C7" s="101"/>
      <c r="D7" s="101"/>
      <c r="E7" s="101"/>
      <c r="F7" s="101"/>
    </row>
    <row r="8" spans="1:78" s="16" customFormat="1" ht="38.25" customHeight="1" thickBot="1">
      <c r="A8" s="24"/>
      <c r="B8" s="657" t="s">
        <v>572</v>
      </c>
      <c r="C8" s="657"/>
      <c r="D8" s="657"/>
      <c r="E8" s="657"/>
      <c r="F8" s="657"/>
      <c r="G8" s="657"/>
      <c r="H8" s="657"/>
      <c r="I8" s="657"/>
      <c r="J8" s="657"/>
      <c r="K8" s="657"/>
      <c r="L8" s="657"/>
      <c r="M8" s="657"/>
      <c r="N8" s="657"/>
      <c r="O8" s="657"/>
      <c r="P8" s="657"/>
      <c r="Q8" s="657"/>
      <c r="R8" s="657"/>
      <c r="S8" s="657"/>
    </row>
    <row r="9" spans="1:78" s="16" customFormat="1" ht="38.1" customHeight="1" thickBot="1">
      <c r="B9" s="658" t="s">
        <v>182</v>
      </c>
      <c r="C9" s="658"/>
      <c r="D9" s="658"/>
      <c r="E9" s="658"/>
      <c r="F9" s="659" t="s">
        <v>35</v>
      </c>
      <c r="G9" s="659"/>
      <c r="H9" s="659"/>
      <c r="I9" s="659"/>
      <c r="J9" s="659"/>
      <c r="K9" s="659"/>
      <c r="L9" s="659"/>
      <c r="M9" s="659"/>
      <c r="N9" s="659"/>
      <c r="O9" s="659"/>
      <c r="P9" s="659"/>
      <c r="Q9" s="659"/>
    </row>
    <row r="10" spans="1:78" s="16" customFormat="1" ht="38.1" customHeight="1" thickBot="1">
      <c r="B10" s="660" t="s">
        <v>183</v>
      </c>
      <c r="C10" s="660"/>
      <c r="D10" s="660"/>
      <c r="E10" s="660"/>
      <c r="F10" s="661"/>
      <c r="G10" s="661"/>
      <c r="H10" s="661"/>
      <c r="I10" s="661"/>
      <c r="J10" s="661"/>
      <c r="K10" s="661"/>
      <c r="L10" s="661"/>
      <c r="M10" s="661"/>
      <c r="N10" s="661"/>
      <c r="O10" s="661"/>
      <c r="P10" s="661"/>
      <c r="Q10" s="661"/>
    </row>
    <row r="11" spans="1:78" ht="18.75" customHeight="1">
      <c r="B11" s="126"/>
      <c r="C11" s="126"/>
      <c r="D11" s="126"/>
      <c r="E11" s="126"/>
      <c r="F11" s="126"/>
      <c r="G11" s="126"/>
      <c r="H11" s="126"/>
      <c r="I11" s="126"/>
      <c r="J11" s="126"/>
      <c r="K11" s="126"/>
      <c r="L11" s="126"/>
      <c r="M11" s="126"/>
      <c r="N11" s="126"/>
      <c r="O11" s="126"/>
      <c r="P11" s="126"/>
      <c r="Q11" s="126"/>
      <c r="R11" s="127"/>
      <c r="S11" s="127"/>
    </row>
    <row r="12" spans="1:78" s="16" customFormat="1" ht="24.95" customHeight="1">
      <c r="A12" s="655"/>
      <c r="B12" s="656"/>
      <c r="C12" s="101"/>
      <c r="D12" s="101"/>
      <c r="E12" s="101"/>
      <c r="F12" s="101"/>
    </row>
    <row r="13" spans="1:78" s="16" customFormat="1" ht="19.5" customHeight="1" thickBot="1">
      <c r="A13" s="2"/>
      <c r="B13" s="3"/>
      <c r="C13" s="4"/>
      <c r="D13" s="179" t="s">
        <v>317</v>
      </c>
      <c r="E13" s="112"/>
      <c r="F13" s="180"/>
      <c r="G13" s="180"/>
      <c r="H13" s="180"/>
      <c r="I13" s="180"/>
      <c r="J13" s="179" t="s">
        <v>318</v>
      </c>
      <c r="K13" s="179"/>
      <c r="L13" s="70"/>
      <c r="M13" s="71"/>
      <c r="N13" s="70"/>
      <c r="O13" s="70"/>
      <c r="P13" s="70"/>
      <c r="Q13" s="117" t="s">
        <v>89</v>
      </c>
      <c r="R13" s="121"/>
      <c r="S13" s="121"/>
      <c r="T13" s="4"/>
    </row>
    <row r="14" spans="1:78" s="7" customFormat="1" ht="24" customHeight="1">
      <c r="B14" s="850"/>
      <c r="C14" s="493"/>
      <c r="D14" s="493"/>
      <c r="E14" s="494"/>
      <c r="F14" s="633" t="s">
        <v>91</v>
      </c>
      <c r="G14" s="586"/>
      <c r="H14" s="586"/>
      <c r="I14" s="586"/>
      <c r="J14" s="586"/>
      <c r="K14" s="586"/>
      <c r="L14" s="586"/>
      <c r="M14" s="586"/>
      <c r="N14" s="586"/>
      <c r="O14" s="586"/>
      <c r="P14" s="586"/>
      <c r="Q14" s="592"/>
    </row>
    <row r="15" spans="1:78" s="7" customFormat="1" ht="24" customHeight="1">
      <c r="B15" s="515"/>
      <c r="C15" s="849"/>
      <c r="D15" s="849"/>
      <c r="E15" s="490"/>
      <c r="F15" s="866" t="s">
        <v>289</v>
      </c>
      <c r="G15" s="572"/>
      <c r="H15" s="861" t="s">
        <v>319</v>
      </c>
      <c r="I15" s="572"/>
      <c r="J15" s="861" t="s">
        <v>320</v>
      </c>
      <c r="K15" s="572"/>
      <c r="L15" s="861" t="s">
        <v>321</v>
      </c>
      <c r="M15" s="572"/>
      <c r="N15" s="861" t="s">
        <v>322</v>
      </c>
      <c r="O15" s="572"/>
      <c r="P15" s="861" t="s">
        <v>323</v>
      </c>
      <c r="Q15" s="485"/>
    </row>
    <row r="16" spans="1:78" s="7" customFormat="1" ht="32.1" customHeight="1" thickBot="1">
      <c r="B16" s="495"/>
      <c r="C16" s="473"/>
      <c r="D16" s="473"/>
      <c r="E16" s="496"/>
      <c r="F16" s="177" t="s">
        <v>324</v>
      </c>
      <c r="G16" s="176" t="s">
        <v>325</v>
      </c>
      <c r="H16" s="176" t="s">
        <v>326</v>
      </c>
      <c r="I16" s="176" t="s">
        <v>327</v>
      </c>
      <c r="J16" s="176" t="s">
        <v>326</v>
      </c>
      <c r="K16" s="176" t="s">
        <v>327</v>
      </c>
      <c r="L16" s="176" t="s">
        <v>326</v>
      </c>
      <c r="M16" s="176" t="s">
        <v>327</v>
      </c>
      <c r="N16" s="176" t="s">
        <v>326</v>
      </c>
      <c r="O16" s="176" t="s">
        <v>327</v>
      </c>
      <c r="P16" s="176" t="s">
        <v>326</v>
      </c>
      <c r="Q16" s="178" t="s">
        <v>327</v>
      </c>
    </row>
    <row r="17" spans="1:19" s="7" customFormat="1" ht="21.95" customHeight="1">
      <c r="B17" s="871" t="s">
        <v>328</v>
      </c>
      <c r="C17" s="849"/>
      <c r="D17" s="849"/>
      <c r="E17" s="490"/>
      <c r="F17" s="867"/>
      <c r="G17" s="865"/>
      <c r="H17" s="865"/>
      <c r="I17" s="865"/>
      <c r="J17" s="865"/>
      <c r="K17" s="865"/>
      <c r="L17" s="865"/>
      <c r="M17" s="865"/>
      <c r="N17" s="865"/>
      <c r="O17" s="865"/>
      <c r="P17" s="865"/>
      <c r="Q17" s="872"/>
    </row>
    <row r="18" spans="1:19" s="7" customFormat="1" ht="21.95" customHeight="1">
      <c r="B18" s="539"/>
      <c r="C18" s="540"/>
      <c r="D18" s="540"/>
      <c r="E18" s="541"/>
      <c r="F18" s="868"/>
      <c r="G18" s="862"/>
      <c r="H18" s="862"/>
      <c r="I18" s="862"/>
      <c r="J18" s="862"/>
      <c r="K18" s="862"/>
      <c r="L18" s="862"/>
      <c r="M18" s="862"/>
      <c r="N18" s="862"/>
      <c r="O18" s="862"/>
      <c r="P18" s="862"/>
      <c r="Q18" s="864"/>
    </row>
    <row r="19" spans="1:19" s="7" customFormat="1" ht="21.95" customHeight="1">
      <c r="B19" s="860" t="s">
        <v>329</v>
      </c>
      <c r="C19" s="570"/>
      <c r="D19" s="570"/>
      <c r="E19" s="679"/>
      <c r="F19" s="668"/>
      <c r="G19" s="668"/>
      <c r="H19" s="668"/>
      <c r="I19" s="668"/>
      <c r="J19" s="668"/>
      <c r="K19" s="668"/>
      <c r="L19" s="668"/>
      <c r="M19" s="668"/>
      <c r="N19" s="668"/>
      <c r="O19" s="668"/>
      <c r="P19" s="668"/>
      <c r="Q19" s="863"/>
    </row>
    <row r="20" spans="1:19" s="7" customFormat="1" ht="21.95" customHeight="1">
      <c r="B20" s="539"/>
      <c r="C20" s="540"/>
      <c r="D20" s="540"/>
      <c r="E20" s="541"/>
      <c r="F20" s="862"/>
      <c r="G20" s="862"/>
      <c r="H20" s="862"/>
      <c r="I20" s="862"/>
      <c r="J20" s="862"/>
      <c r="K20" s="862"/>
      <c r="L20" s="862"/>
      <c r="M20" s="862"/>
      <c r="N20" s="862"/>
      <c r="O20" s="862"/>
      <c r="P20" s="862"/>
      <c r="Q20" s="864"/>
    </row>
    <row r="21" spans="1:19" s="7" customFormat="1" ht="21.95" customHeight="1">
      <c r="B21" s="860" t="s">
        <v>330</v>
      </c>
      <c r="C21" s="570"/>
      <c r="D21" s="570"/>
      <c r="E21" s="679"/>
      <c r="F21" s="668"/>
      <c r="G21" s="668"/>
      <c r="H21" s="668"/>
      <c r="I21" s="668"/>
      <c r="J21" s="668"/>
      <c r="K21" s="668"/>
      <c r="L21" s="668"/>
      <c r="M21" s="668"/>
      <c r="N21" s="668"/>
      <c r="O21" s="668"/>
      <c r="P21" s="668"/>
      <c r="Q21" s="863"/>
    </row>
    <row r="22" spans="1:19" s="7" customFormat="1" ht="21.95" customHeight="1">
      <c r="B22" s="539"/>
      <c r="C22" s="540"/>
      <c r="D22" s="540"/>
      <c r="E22" s="541"/>
      <c r="F22" s="862"/>
      <c r="G22" s="862"/>
      <c r="H22" s="862"/>
      <c r="I22" s="862"/>
      <c r="J22" s="862"/>
      <c r="K22" s="862"/>
      <c r="L22" s="862"/>
      <c r="M22" s="862"/>
      <c r="N22" s="862"/>
      <c r="O22" s="862"/>
      <c r="P22" s="862"/>
      <c r="Q22" s="864"/>
    </row>
    <row r="23" spans="1:19" s="7" customFormat="1" ht="21.95" customHeight="1">
      <c r="B23" s="860" t="s">
        <v>331</v>
      </c>
      <c r="C23" s="570"/>
      <c r="D23" s="570"/>
      <c r="E23" s="679"/>
      <c r="F23" s="668"/>
      <c r="G23" s="668"/>
      <c r="H23" s="668"/>
      <c r="I23" s="668"/>
      <c r="J23" s="668"/>
      <c r="K23" s="668"/>
      <c r="L23" s="668"/>
      <c r="M23" s="668"/>
      <c r="N23" s="668"/>
      <c r="O23" s="668"/>
      <c r="P23" s="668"/>
      <c r="Q23" s="863"/>
    </row>
    <row r="24" spans="1:19" s="7" customFormat="1" ht="21.95" customHeight="1">
      <c r="B24" s="539"/>
      <c r="C24" s="540"/>
      <c r="D24" s="540"/>
      <c r="E24" s="541"/>
      <c r="F24" s="862"/>
      <c r="G24" s="862"/>
      <c r="H24" s="862"/>
      <c r="I24" s="862"/>
      <c r="J24" s="862"/>
      <c r="K24" s="862"/>
      <c r="L24" s="862"/>
      <c r="M24" s="862"/>
      <c r="N24" s="862"/>
      <c r="O24" s="862"/>
      <c r="P24" s="862"/>
      <c r="Q24" s="864"/>
    </row>
    <row r="25" spans="1:19" s="7" customFormat="1" ht="21.95" customHeight="1">
      <c r="A25" s="847"/>
      <c r="B25" s="860" t="s">
        <v>332</v>
      </c>
      <c r="C25" s="570"/>
      <c r="D25" s="570"/>
      <c r="E25" s="679"/>
      <c r="F25" s="668"/>
      <c r="G25" s="668"/>
      <c r="H25" s="668"/>
      <c r="I25" s="668"/>
      <c r="J25" s="668"/>
      <c r="K25" s="668"/>
      <c r="L25" s="668"/>
      <c r="M25" s="668"/>
      <c r="N25" s="668"/>
      <c r="O25" s="668"/>
      <c r="P25" s="668"/>
      <c r="Q25" s="863"/>
    </row>
    <row r="26" spans="1:19" s="7" customFormat="1" ht="21.95" customHeight="1">
      <c r="A26" s="490"/>
      <c r="B26" s="539"/>
      <c r="C26" s="540"/>
      <c r="D26" s="540"/>
      <c r="E26" s="541"/>
      <c r="F26" s="862"/>
      <c r="G26" s="862"/>
      <c r="H26" s="862"/>
      <c r="I26" s="862"/>
      <c r="J26" s="862"/>
      <c r="K26" s="862"/>
      <c r="L26" s="862"/>
      <c r="M26" s="862"/>
      <c r="N26" s="862"/>
      <c r="O26" s="862"/>
      <c r="P26" s="862"/>
      <c r="Q26" s="864"/>
    </row>
    <row r="27" spans="1:19" s="7" customFormat="1" ht="21.95" customHeight="1">
      <c r="B27" s="860" t="s">
        <v>612</v>
      </c>
      <c r="C27" s="570"/>
      <c r="D27" s="570"/>
      <c r="E27" s="679"/>
      <c r="F27" s="668"/>
      <c r="G27" s="668"/>
      <c r="H27" s="668"/>
      <c r="I27" s="668"/>
      <c r="J27" s="668"/>
      <c r="K27" s="668"/>
      <c r="L27" s="668"/>
      <c r="M27" s="668"/>
      <c r="N27" s="668"/>
      <c r="O27" s="668"/>
      <c r="P27" s="668"/>
      <c r="Q27" s="863"/>
    </row>
    <row r="28" spans="1:19" s="7" customFormat="1" ht="21.95" customHeight="1">
      <c r="B28" s="539"/>
      <c r="C28" s="540"/>
      <c r="D28" s="540"/>
      <c r="E28" s="541"/>
      <c r="F28" s="862"/>
      <c r="G28" s="862"/>
      <c r="H28" s="862"/>
      <c r="I28" s="862"/>
      <c r="J28" s="862"/>
      <c r="K28" s="862"/>
      <c r="L28" s="862"/>
      <c r="M28" s="862"/>
      <c r="N28" s="862"/>
      <c r="O28" s="862"/>
      <c r="P28" s="862"/>
      <c r="Q28" s="864"/>
    </row>
    <row r="29" spans="1:19" s="7" customFormat="1" ht="21.95" customHeight="1">
      <c r="B29" s="869" t="s">
        <v>613</v>
      </c>
      <c r="C29" s="570"/>
      <c r="D29" s="570"/>
      <c r="E29" s="679"/>
      <c r="F29" s="856"/>
      <c r="G29" s="856"/>
      <c r="H29" s="856"/>
      <c r="I29" s="856"/>
      <c r="J29" s="856"/>
      <c r="K29" s="856"/>
      <c r="L29" s="856"/>
      <c r="M29" s="856"/>
      <c r="N29" s="856"/>
      <c r="O29" s="856"/>
      <c r="P29" s="856"/>
      <c r="Q29" s="874"/>
      <c r="S29" s="195"/>
    </row>
    <row r="30" spans="1:19" s="7" customFormat="1" ht="21.95" customHeight="1" thickBot="1">
      <c r="B30" s="515"/>
      <c r="C30" s="849"/>
      <c r="D30" s="849"/>
      <c r="E30" s="490"/>
      <c r="F30" s="857"/>
      <c r="G30" s="857"/>
      <c r="H30" s="857"/>
      <c r="I30" s="857"/>
      <c r="J30" s="857"/>
      <c r="K30" s="857"/>
      <c r="L30" s="857"/>
      <c r="M30" s="857"/>
      <c r="N30" s="857"/>
      <c r="O30" s="857"/>
      <c r="P30" s="857"/>
      <c r="Q30" s="875"/>
    </row>
    <row r="31" spans="1:19" s="7" customFormat="1" ht="21.95" customHeight="1" thickTop="1" thickBot="1">
      <c r="A31" s="841"/>
      <c r="B31" s="552" t="s">
        <v>100</v>
      </c>
      <c r="C31" s="481"/>
      <c r="D31" s="481"/>
      <c r="E31" s="482"/>
      <c r="F31" s="858">
        <f t="shared" ref="F31:Q31" si="0">SUM(F17:F30)</f>
        <v>0</v>
      </c>
      <c r="G31" s="858">
        <f t="shared" si="0"/>
        <v>0</v>
      </c>
      <c r="H31" s="858">
        <f t="shared" si="0"/>
        <v>0</v>
      </c>
      <c r="I31" s="858">
        <f t="shared" si="0"/>
        <v>0</v>
      </c>
      <c r="J31" s="858">
        <f t="shared" si="0"/>
        <v>0</v>
      </c>
      <c r="K31" s="858">
        <f t="shared" si="0"/>
        <v>0</v>
      </c>
      <c r="L31" s="858">
        <f t="shared" si="0"/>
        <v>0</v>
      </c>
      <c r="M31" s="858">
        <f t="shared" si="0"/>
        <v>0</v>
      </c>
      <c r="N31" s="858">
        <f t="shared" si="0"/>
        <v>0</v>
      </c>
      <c r="O31" s="858">
        <f t="shared" si="0"/>
        <v>0</v>
      </c>
      <c r="P31" s="858">
        <f t="shared" si="0"/>
        <v>0</v>
      </c>
      <c r="Q31" s="873">
        <f t="shared" si="0"/>
        <v>0</v>
      </c>
    </row>
    <row r="32" spans="1:19" s="7" customFormat="1" ht="21.95" customHeight="1" thickBot="1">
      <c r="A32" s="490"/>
      <c r="B32" s="495"/>
      <c r="C32" s="473"/>
      <c r="D32" s="473"/>
      <c r="E32" s="496"/>
      <c r="F32" s="859"/>
      <c r="G32" s="859"/>
      <c r="H32" s="859"/>
      <c r="I32" s="859"/>
      <c r="J32" s="859"/>
      <c r="K32" s="859"/>
      <c r="L32" s="859"/>
      <c r="M32" s="859"/>
      <c r="N32" s="859"/>
      <c r="O32" s="859"/>
      <c r="P32" s="859"/>
      <c r="Q32" s="759"/>
    </row>
    <row r="33" spans="2:19" ht="18.75" customHeight="1">
      <c r="B33" s="126"/>
      <c r="C33" s="126"/>
      <c r="D33" s="126"/>
      <c r="E33" s="126"/>
      <c r="F33" s="126"/>
      <c r="G33" s="126"/>
      <c r="H33" s="126"/>
      <c r="I33" s="126"/>
      <c r="J33" s="126"/>
      <c r="K33" s="126"/>
      <c r="L33" s="126"/>
      <c r="M33" s="126"/>
      <c r="N33" s="126"/>
      <c r="O33" s="126"/>
      <c r="P33" s="126"/>
      <c r="Q33" s="126"/>
      <c r="R33" s="127"/>
      <c r="S33" s="127"/>
    </row>
    <row r="34" spans="2:19" ht="19.5" customHeight="1">
      <c r="B34" s="127"/>
      <c r="C34" s="127"/>
      <c r="D34" s="127"/>
      <c r="E34" s="127"/>
      <c r="F34" s="127"/>
      <c r="G34" s="127"/>
      <c r="H34" s="127"/>
      <c r="I34" s="127"/>
      <c r="J34" s="127"/>
      <c r="K34" s="127"/>
      <c r="L34" s="127"/>
      <c r="M34" s="127"/>
      <c r="N34" s="127"/>
      <c r="O34" s="127"/>
      <c r="P34" s="127"/>
      <c r="Q34" s="127"/>
      <c r="R34" s="127"/>
      <c r="S34" s="127"/>
    </row>
    <row r="38" spans="2:19">
      <c r="G38" s="72"/>
      <c r="H38" s="72"/>
      <c r="I38" s="72"/>
      <c r="J38" s="72"/>
      <c r="K38" s="72"/>
      <c r="L38" s="72"/>
      <c r="M38" s="72"/>
      <c r="N38" s="72"/>
      <c r="O38" s="72"/>
      <c r="P38" s="72"/>
      <c r="Q38" s="72"/>
      <c r="R38" s="72"/>
    </row>
  </sheetData>
  <sheetProtection sheet="1" objects="1" scenarios="1"/>
  <mergeCells count="123">
    <mergeCell ref="A12:B12"/>
    <mergeCell ref="A7:B7"/>
    <mergeCell ref="B8:S8"/>
    <mergeCell ref="B9:E9"/>
    <mergeCell ref="F9:Q9"/>
    <mergeCell ref="B10:E10"/>
    <mergeCell ref="F10:Q10"/>
    <mergeCell ref="A3:S3"/>
    <mergeCell ref="A31:A32"/>
    <mergeCell ref="K31:K32"/>
    <mergeCell ref="I25:I26"/>
    <mergeCell ref="F21:F22"/>
    <mergeCell ref="Q31:Q32"/>
    <mergeCell ref="H21:H22"/>
    <mergeCell ref="M25:M26"/>
    <mergeCell ref="O25:O26"/>
    <mergeCell ref="M21:M22"/>
    <mergeCell ref="H25:H26"/>
    <mergeCell ref="B27:E28"/>
    <mergeCell ref="O23:O24"/>
    <mergeCell ref="H27:H28"/>
    <mergeCell ref="M31:M32"/>
    <mergeCell ref="N21:N22"/>
    <mergeCell ref="B19:E20"/>
    <mergeCell ref="M29:M30"/>
    <mergeCell ref="O29:O30"/>
    <mergeCell ref="A25:A26"/>
    <mergeCell ref="J29:J30"/>
    <mergeCell ref="Q25:Q26"/>
    <mergeCell ref="P29:P30"/>
    <mergeCell ref="L29:L30"/>
    <mergeCell ref="B25:E26"/>
    <mergeCell ref="K27:K28"/>
    <mergeCell ref="O31:O32"/>
    <mergeCell ref="O27:O28"/>
    <mergeCell ref="K17:K18"/>
    <mergeCell ref="M17:M18"/>
    <mergeCell ref="O17:O18"/>
    <mergeCell ref="Q29:Q30"/>
    <mergeCell ref="J31:J32"/>
    <mergeCell ref="Q27:Q28"/>
    <mergeCell ref="Q23:Q24"/>
    <mergeCell ref="N19:N20"/>
    <mergeCell ref="Q17:Q18"/>
    <mergeCell ref="J17:J18"/>
    <mergeCell ref="N29:N30"/>
    <mergeCell ref="J19:J20"/>
    <mergeCell ref="N23:N24"/>
    <mergeCell ref="N27:N28"/>
    <mergeCell ref="P27:P28"/>
    <mergeCell ref="L17:L18"/>
    <mergeCell ref="Q19:Q20"/>
    <mergeCell ref="P21:P22"/>
    <mergeCell ref="F19:F20"/>
    <mergeCell ref="P23:P24"/>
    <mergeCell ref="G17:G18"/>
    <mergeCell ref="I17:I18"/>
    <mergeCell ref="M23:M24"/>
    <mergeCell ref="K19:K20"/>
    <mergeCell ref="N25:N26"/>
    <mergeCell ref="F25:F26"/>
    <mergeCell ref="P25:P26"/>
    <mergeCell ref="H23:H24"/>
    <mergeCell ref="H19:H20"/>
    <mergeCell ref="G23:G24"/>
    <mergeCell ref="B17:E18"/>
    <mergeCell ref="F17:F18"/>
    <mergeCell ref="G31:G32"/>
    <mergeCell ref="G19:G20"/>
    <mergeCell ref="I19:I20"/>
    <mergeCell ref="B14:E16"/>
    <mergeCell ref="M19:M20"/>
    <mergeCell ref="F15:G15"/>
    <mergeCell ref="F14:Q14"/>
    <mergeCell ref="H17:H18"/>
    <mergeCell ref="B31:E32"/>
    <mergeCell ref="I23:I24"/>
    <mergeCell ref="K23:K24"/>
    <mergeCell ref="G29:G30"/>
    <mergeCell ref="L15:M15"/>
    <mergeCell ref="N15:O15"/>
    <mergeCell ref="P17:P18"/>
    <mergeCell ref="G21:G22"/>
    <mergeCell ref="P19:P20"/>
    <mergeCell ref="P31:P32"/>
    <mergeCell ref="N17:N18"/>
    <mergeCell ref="O19:O20"/>
    <mergeCell ref="L19:L20"/>
    <mergeCell ref="K25:K26"/>
    <mergeCell ref="L27:L28"/>
    <mergeCell ref="F23:F24"/>
    <mergeCell ref="J21:J22"/>
    <mergeCell ref="L21:L22"/>
    <mergeCell ref="G25:G26"/>
    <mergeCell ref="F29:F30"/>
    <mergeCell ref="J23:J24"/>
    <mergeCell ref="L23:L24"/>
    <mergeCell ref="G27:G28"/>
    <mergeCell ref="I27:I28"/>
    <mergeCell ref="A1:S1"/>
    <mergeCell ref="B21:E22"/>
    <mergeCell ref="B23:E24"/>
    <mergeCell ref="F31:F32"/>
    <mergeCell ref="H31:H32"/>
    <mergeCell ref="P15:Q15"/>
    <mergeCell ref="H15:I15"/>
    <mergeCell ref="J15:K15"/>
    <mergeCell ref="I21:I22"/>
    <mergeCell ref="K21:K22"/>
    <mergeCell ref="L31:L32"/>
    <mergeCell ref="N31:N32"/>
    <mergeCell ref="F27:F28"/>
    <mergeCell ref="O21:O22"/>
    <mergeCell ref="J25:J26"/>
    <mergeCell ref="Q21:Q22"/>
    <mergeCell ref="L25:L26"/>
    <mergeCell ref="K29:K30"/>
    <mergeCell ref="M27:M28"/>
    <mergeCell ref="B29:E30"/>
    <mergeCell ref="I31:I32"/>
    <mergeCell ref="I29:I30"/>
    <mergeCell ref="H29:H30"/>
    <mergeCell ref="J27:J28"/>
  </mergeCells>
  <phoneticPr fontId="3"/>
  <conditionalFormatting sqref="A1">
    <cfRule type="expression" dxfId="28" priority="206">
      <formula>BZ1="NG"</formula>
    </cfRule>
    <cfRule type="expression" dxfId="27" priority="207">
      <formula>BZ1="OK"</formula>
    </cfRule>
  </conditionalFormatting>
  <conditionalFormatting sqref="F10 F17:Q30">
    <cfRule type="expression" dxfId="26" priority="1">
      <formula>FALSE()</formula>
    </cfRule>
  </conditionalFormatting>
  <conditionalFormatting sqref="F17:Q29">
    <cfRule type="expression" dxfId="25" priority="208">
      <formula>LEFT($F$10,2)="1."</formula>
    </cfRule>
  </conditionalFormatting>
  <dataValidations count="1">
    <dataValidation type="list" allowBlank="1" showInputMessage="1" showErrorMessage="1" sqref="F10" xr:uid="{BE887F6D-8965-5E43-AB74-E387D55B660A}">
      <formula1>"1.　  該当者いる,2.　  該当者いない"</formula1>
    </dataValidation>
  </dataValidations>
  <pageMargins left="0.51181102362204722" right="0.51181102362204722" top="0.51181102362204722" bottom="0.59055118110236227" header="0.39370078740157483" footer="0.35433070866141742"/>
  <pageSetup paperSize="9" scale="79" firstPageNumber="112" pageOrder="overThenDown" orientation="portrait" useFirstPageNumber="1" r:id="rId1"/>
  <headerFooter alignWithMargins="0">
    <oddFooter>&amp;C&amp;"ＭＳ 明朝,標準"&amp;12 -13-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Z30"/>
  <sheetViews>
    <sheetView view="pageBreakPreview" zoomScaleNormal="100" zoomScaleSheetLayoutView="100" workbookViewId="0">
      <selection activeCell="E9" sqref="E9:L9"/>
    </sheetView>
  </sheetViews>
  <sheetFormatPr defaultColWidth="9" defaultRowHeight="13.5"/>
  <cols>
    <col min="1" max="1" width="1" style="84" customWidth="1"/>
    <col min="2" max="2" width="2.125" style="84" customWidth="1"/>
    <col min="3" max="8" width="8.625" style="84" customWidth="1"/>
    <col min="9" max="10" width="11.625" style="84" customWidth="1"/>
    <col min="11" max="12" width="8.625" style="84" customWidth="1"/>
    <col min="13" max="13" width="9" style="84" customWidth="1"/>
    <col min="78" max="78" width="8.5" hidden="1" customWidth="1"/>
    <col min="79" max="16384" width="9" style="84"/>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309"/>
      <c r="N1" s="309"/>
      <c r="O1" s="309"/>
      <c r="P1" s="309"/>
      <c r="Q1" s="309"/>
      <c r="R1" s="309"/>
      <c r="S1" s="309"/>
      <c r="T1" s="309"/>
      <c r="U1" s="309"/>
      <c r="V1" s="309"/>
      <c r="W1" s="309"/>
      <c r="X1" s="309"/>
      <c r="Y1" s="309"/>
      <c r="Z1" s="309"/>
      <c r="AA1" s="309"/>
      <c r="AB1" s="309"/>
      <c r="AC1" s="309"/>
      <c r="AD1" s="309"/>
      <c r="AE1" s="309"/>
      <c r="AF1" s="309"/>
      <c r="AG1" s="309"/>
      <c r="AH1" s="309"/>
      <c r="AI1" s="309"/>
      <c r="AJ1" s="309"/>
      <c r="BZ1" t="str">
        <f>IF(AND($E$9&lt;&gt;"",OR(LEFT($E$9,2)="2.",COUNTA(I14:J26)&gt;=1),IF(OR($I$26="○",$J$26="○"),COUNTA(C28)&gt;=1,TRUE)),"OK","NG")</f>
        <v>NG</v>
      </c>
    </row>
    <row r="2" spans="1:78" s="307" customFormat="1" ht="9.9499999999999993" customHeight="1">
      <c r="A2" s="308"/>
    </row>
    <row r="3" spans="1:78" s="210" customFormat="1" ht="21" customHeight="1">
      <c r="A3" s="836" t="s">
        <v>349</v>
      </c>
      <c r="B3" s="886"/>
      <c r="C3" s="886"/>
      <c r="D3" s="886"/>
      <c r="E3" s="886"/>
      <c r="F3" s="886"/>
      <c r="G3" s="886"/>
      <c r="H3" s="886"/>
      <c r="I3" s="886"/>
      <c r="J3" s="886"/>
      <c r="K3" s="886"/>
      <c r="L3" s="886"/>
    </row>
    <row r="4" spans="1:78" s="16" customFormat="1" ht="105.95" customHeight="1">
      <c r="A4" s="2"/>
      <c r="B4" s="2"/>
      <c r="C4" s="889" t="s">
        <v>588</v>
      </c>
      <c r="D4" s="890"/>
      <c r="E4" s="890"/>
      <c r="F4" s="890"/>
      <c r="G4" s="890"/>
      <c r="H4" s="890"/>
      <c r="I4" s="890"/>
      <c r="J4" s="890"/>
      <c r="K4" s="890"/>
      <c r="L4" s="890"/>
    </row>
    <row r="5" spans="1:78" s="16" customFormat="1" ht="15" customHeight="1">
      <c r="A5" s="2"/>
      <c r="B5" s="2"/>
      <c r="C5" s="188"/>
      <c r="D5" s="188"/>
      <c r="E5" s="188"/>
      <c r="F5" s="188"/>
      <c r="G5" s="188"/>
      <c r="H5" s="188"/>
      <c r="I5" s="188"/>
      <c r="J5" s="188"/>
      <c r="K5" s="188"/>
      <c r="L5" s="188"/>
    </row>
    <row r="6" spans="1:78" s="16" customFormat="1" ht="24.95" customHeight="1">
      <c r="A6" s="655"/>
      <c r="B6" s="656"/>
      <c r="C6" s="101"/>
      <c r="D6" s="101"/>
      <c r="E6" s="101"/>
      <c r="F6" s="101"/>
    </row>
    <row r="7" spans="1:78" s="16" customFormat="1" ht="38.25" customHeight="1" thickBot="1">
      <c r="A7" s="24"/>
      <c r="C7" s="740" t="s">
        <v>572</v>
      </c>
      <c r="D7" s="740"/>
      <c r="E7" s="740"/>
      <c r="F7" s="740"/>
      <c r="G7" s="740"/>
      <c r="H7" s="740"/>
      <c r="I7" s="740"/>
      <c r="J7" s="740"/>
      <c r="K7" s="740"/>
      <c r="L7" s="740"/>
      <c r="M7" s="104"/>
      <c r="N7" s="104"/>
      <c r="O7" s="104"/>
      <c r="P7" s="104"/>
      <c r="Q7" s="104"/>
      <c r="R7" s="104"/>
      <c r="S7" s="104"/>
    </row>
    <row r="8" spans="1:78" s="16" customFormat="1" ht="38.1" customHeight="1" thickBot="1">
      <c r="C8" s="893" t="s">
        <v>182</v>
      </c>
      <c r="D8" s="894"/>
      <c r="E8" s="897" t="s">
        <v>35</v>
      </c>
      <c r="F8" s="898"/>
      <c r="G8" s="898"/>
      <c r="H8" s="898"/>
      <c r="I8" s="898"/>
      <c r="J8" s="898"/>
      <c r="K8" s="898"/>
      <c r="L8" s="899"/>
      <c r="M8" s="379"/>
      <c r="N8" s="380"/>
      <c r="O8" s="380"/>
      <c r="P8" s="380"/>
      <c r="Q8" s="380"/>
    </row>
    <row r="9" spans="1:78" s="16" customFormat="1" ht="38.1" customHeight="1" thickBot="1">
      <c r="B9" s="378"/>
      <c r="C9" s="895" t="s">
        <v>183</v>
      </c>
      <c r="D9" s="896"/>
      <c r="E9" s="900"/>
      <c r="F9" s="901"/>
      <c r="G9" s="901"/>
      <c r="H9" s="901"/>
      <c r="I9" s="901"/>
      <c r="J9" s="901"/>
      <c r="K9" s="901"/>
      <c r="L9" s="902"/>
      <c r="M9" s="381"/>
      <c r="N9" s="382"/>
      <c r="O9" s="382"/>
      <c r="P9" s="382"/>
      <c r="Q9" s="382"/>
    </row>
    <row r="10" spans="1:78" s="1" customFormat="1" ht="18.75" customHeight="1">
      <c r="B10" s="127"/>
      <c r="C10" s="126"/>
      <c r="D10" s="126"/>
      <c r="E10" s="126"/>
      <c r="F10" s="126"/>
      <c r="G10" s="126"/>
      <c r="H10" s="126"/>
      <c r="I10" s="126"/>
      <c r="J10" s="126"/>
      <c r="K10" s="126"/>
      <c r="L10" s="126"/>
      <c r="M10" s="127"/>
      <c r="N10" s="127"/>
      <c r="O10" s="127"/>
      <c r="P10" s="127"/>
      <c r="Q10" s="127"/>
      <c r="R10" s="127"/>
      <c r="S10" s="127"/>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row>
    <row r="11" spans="1:78" s="16" customFormat="1" ht="24.95" customHeight="1">
      <c r="A11" s="655"/>
      <c r="B11" s="656"/>
      <c r="C11" s="101"/>
      <c r="D11" s="101"/>
      <c r="E11" s="101"/>
      <c r="F11" s="101"/>
    </row>
    <row r="12" spans="1:78" s="16" customFormat="1" ht="17.25" customHeight="1" thickBot="1">
      <c r="A12" s="2"/>
      <c r="B12" s="2"/>
      <c r="C12" s="202" t="s">
        <v>350</v>
      </c>
      <c r="D12" s="4"/>
      <c r="E12" s="4"/>
      <c r="F12" s="4"/>
      <c r="G12" s="27"/>
      <c r="H12" s="4"/>
      <c r="I12" s="27"/>
      <c r="J12" s="27"/>
      <c r="K12" s="27"/>
      <c r="L12" s="4"/>
    </row>
    <row r="13" spans="1:78" s="7" customFormat="1" ht="36" customHeight="1" thickBot="1">
      <c r="C13" s="885" t="s">
        <v>351</v>
      </c>
      <c r="D13" s="478"/>
      <c r="E13" s="478"/>
      <c r="F13" s="478"/>
      <c r="G13" s="478"/>
      <c r="H13" s="478"/>
      <c r="I13" s="203" t="s">
        <v>352</v>
      </c>
      <c r="J13" s="204" t="s">
        <v>353</v>
      </c>
      <c r="K13" s="78"/>
      <c r="L13" s="78"/>
    </row>
    <row r="14" spans="1:78" s="7" customFormat="1" ht="32.1" customHeight="1">
      <c r="C14" s="892" t="s">
        <v>354</v>
      </c>
      <c r="D14" s="849"/>
      <c r="E14" s="849"/>
      <c r="F14" s="849"/>
      <c r="G14" s="849"/>
      <c r="H14" s="849"/>
      <c r="I14" s="269"/>
      <c r="J14" s="270"/>
      <c r="K14" s="888" t="s">
        <v>355</v>
      </c>
      <c r="L14" s="849"/>
    </row>
    <row r="15" spans="1:78" s="7" customFormat="1" ht="32.1" customHeight="1">
      <c r="C15" s="891" t="s">
        <v>356</v>
      </c>
      <c r="D15" s="570"/>
      <c r="E15" s="570"/>
      <c r="F15" s="570"/>
      <c r="G15" s="570"/>
      <c r="H15" s="570"/>
      <c r="I15" s="271"/>
      <c r="J15" s="272"/>
      <c r="K15" s="11"/>
      <c r="L15" s="11"/>
    </row>
    <row r="16" spans="1:78" s="7" customFormat="1" ht="32.1" customHeight="1">
      <c r="C16" s="891" t="s">
        <v>357</v>
      </c>
      <c r="D16" s="570"/>
      <c r="E16" s="570"/>
      <c r="F16" s="570"/>
      <c r="G16" s="570"/>
      <c r="H16" s="570"/>
      <c r="I16" s="271"/>
      <c r="J16" s="272"/>
      <c r="K16" s="11"/>
      <c r="L16" s="11"/>
    </row>
    <row r="17" spans="2:12" s="7" customFormat="1" ht="32.1" customHeight="1">
      <c r="C17" s="891" t="s">
        <v>358</v>
      </c>
      <c r="D17" s="570"/>
      <c r="E17" s="570"/>
      <c r="F17" s="570"/>
      <c r="G17" s="570"/>
      <c r="H17" s="570"/>
      <c r="I17" s="271"/>
      <c r="J17" s="272"/>
      <c r="K17" s="11"/>
      <c r="L17" s="11"/>
    </row>
    <row r="18" spans="2:12" s="7" customFormat="1" ht="32.1" customHeight="1">
      <c r="B18" s="187"/>
      <c r="C18" s="891" t="s">
        <v>359</v>
      </c>
      <c r="D18" s="570"/>
      <c r="E18" s="570"/>
      <c r="F18" s="570"/>
      <c r="G18" s="570"/>
      <c r="H18" s="570"/>
      <c r="I18" s="271"/>
      <c r="J18" s="272"/>
      <c r="K18" s="11"/>
      <c r="L18" s="11"/>
    </row>
    <row r="19" spans="2:12" s="7" customFormat="1" ht="32.1" customHeight="1">
      <c r="C19" s="891" t="s">
        <v>360</v>
      </c>
      <c r="D19" s="570"/>
      <c r="E19" s="570"/>
      <c r="F19" s="570"/>
      <c r="G19" s="570"/>
      <c r="H19" s="570"/>
      <c r="I19" s="271"/>
      <c r="J19" s="272"/>
      <c r="K19" s="11"/>
      <c r="L19" s="11"/>
    </row>
    <row r="20" spans="2:12" s="7" customFormat="1" ht="32.1" customHeight="1">
      <c r="C20" s="891" t="s">
        <v>361</v>
      </c>
      <c r="D20" s="570"/>
      <c r="E20" s="570"/>
      <c r="F20" s="570"/>
      <c r="G20" s="570"/>
      <c r="H20" s="570"/>
      <c r="I20" s="271"/>
      <c r="J20" s="272"/>
      <c r="K20" s="11"/>
      <c r="L20" s="11"/>
    </row>
    <row r="21" spans="2:12" s="7" customFormat="1" ht="32.1" customHeight="1">
      <c r="C21" s="891" t="s">
        <v>362</v>
      </c>
      <c r="D21" s="570"/>
      <c r="E21" s="570"/>
      <c r="F21" s="570"/>
      <c r="G21" s="570"/>
      <c r="H21" s="570"/>
      <c r="I21" s="271"/>
      <c r="J21" s="272"/>
      <c r="K21" s="11"/>
      <c r="L21" s="11"/>
    </row>
    <row r="22" spans="2:12" s="7" customFormat="1" ht="32.1" customHeight="1">
      <c r="B22" s="187"/>
      <c r="C22" s="891" t="s">
        <v>363</v>
      </c>
      <c r="D22" s="570"/>
      <c r="E22" s="570"/>
      <c r="F22" s="570"/>
      <c r="G22" s="570"/>
      <c r="H22" s="570"/>
      <c r="I22" s="271"/>
      <c r="J22" s="272"/>
      <c r="K22" s="11"/>
      <c r="L22" s="11"/>
    </row>
    <row r="23" spans="2:12" s="7" customFormat="1" ht="32.1" customHeight="1">
      <c r="C23" s="891" t="s">
        <v>364</v>
      </c>
      <c r="D23" s="570"/>
      <c r="E23" s="570"/>
      <c r="F23" s="570"/>
      <c r="G23" s="570"/>
      <c r="H23" s="570"/>
      <c r="I23" s="273"/>
      <c r="J23" s="274"/>
      <c r="K23" s="11"/>
      <c r="L23" s="11"/>
    </row>
    <row r="24" spans="2:12" s="7" customFormat="1" ht="32.1" customHeight="1">
      <c r="C24" s="891" t="s">
        <v>365</v>
      </c>
      <c r="D24" s="570"/>
      <c r="E24" s="570"/>
      <c r="F24" s="570"/>
      <c r="G24" s="570"/>
      <c r="H24" s="570"/>
      <c r="I24" s="273"/>
      <c r="J24" s="274"/>
      <c r="K24" s="11"/>
      <c r="L24" s="11"/>
    </row>
    <row r="25" spans="2:12" s="7" customFormat="1" ht="32.1" customHeight="1">
      <c r="C25" s="891" t="s">
        <v>366</v>
      </c>
      <c r="D25" s="570"/>
      <c r="E25" s="570"/>
      <c r="F25" s="570"/>
      <c r="G25" s="570"/>
      <c r="H25" s="570"/>
      <c r="I25" s="273"/>
      <c r="J25" s="274"/>
      <c r="K25" s="11"/>
      <c r="L25" s="11"/>
    </row>
    <row r="26" spans="2:12" s="7" customFormat="1" ht="32.1" customHeight="1" thickBot="1">
      <c r="C26" s="904" t="s">
        <v>367</v>
      </c>
      <c r="D26" s="529"/>
      <c r="E26" s="529"/>
      <c r="F26" s="529"/>
      <c r="G26" s="529"/>
      <c r="H26" s="529"/>
      <c r="I26" s="275"/>
      <c r="J26" s="276"/>
      <c r="K26" s="11"/>
      <c r="L26" s="11"/>
    </row>
    <row r="27" spans="2:12" s="7" customFormat="1" ht="25.5" customHeight="1" thickBot="1">
      <c r="C27" s="887" t="s">
        <v>579</v>
      </c>
      <c r="D27" s="493"/>
      <c r="E27" s="493"/>
      <c r="F27" s="493"/>
      <c r="G27" s="493"/>
      <c r="H27" s="252"/>
      <c r="I27" s="277"/>
      <c r="J27" s="277"/>
      <c r="K27" s="11"/>
      <c r="L27" s="11"/>
    </row>
    <row r="28" spans="2:12" s="1" customFormat="1" ht="14.25" thickBot="1">
      <c r="C28" s="903"/>
      <c r="D28" s="493"/>
      <c r="E28" s="493"/>
      <c r="F28" s="493"/>
      <c r="G28" s="493"/>
      <c r="H28" s="493"/>
      <c r="I28" s="493"/>
      <c r="J28" s="494"/>
    </row>
    <row r="29" spans="2:12" s="1" customFormat="1" ht="15" customHeight="1" thickBot="1">
      <c r="C29" s="495"/>
      <c r="D29" s="473"/>
      <c r="E29" s="473"/>
      <c r="F29" s="473"/>
      <c r="G29" s="473"/>
      <c r="H29" s="473"/>
      <c r="I29" s="473"/>
      <c r="J29" s="496"/>
      <c r="K29" s="31"/>
      <c r="L29" s="31"/>
    </row>
    <row r="30" spans="2:12">
      <c r="I30" s="31"/>
      <c r="J30" s="31"/>
      <c r="K30" s="31"/>
    </row>
  </sheetData>
  <sheetProtection sheet="1" objects="1" scenarios="1"/>
  <mergeCells count="27">
    <mergeCell ref="C28:J29"/>
    <mergeCell ref="C22:H22"/>
    <mergeCell ref="C16:H16"/>
    <mergeCell ref="C25:H25"/>
    <mergeCell ref="C15:H15"/>
    <mergeCell ref="C21:H21"/>
    <mergeCell ref="C26:H26"/>
    <mergeCell ref="C18:H18"/>
    <mergeCell ref="C24:H24"/>
    <mergeCell ref="C17:H17"/>
    <mergeCell ref="C20:H20"/>
    <mergeCell ref="C19:H19"/>
    <mergeCell ref="A1:L1"/>
    <mergeCell ref="C13:H13"/>
    <mergeCell ref="A3:L3"/>
    <mergeCell ref="C27:G27"/>
    <mergeCell ref="K14:L14"/>
    <mergeCell ref="C4:L4"/>
    <mergeCell ref="C23:H23"/>
    <mergeCell ref="C14:H14"/>
    <mergeCell ref="A11:B11"/>
    <mergeCell ref="A6:B6"/>
    <mergeCell ref="C8:D8"/>
    <mergeCell ref="C9:D9"/>
    <mergeCell ref="E8:L8"/>
    <mergeCell ref="E9:L9"/>
    <mergeCell ref="C7:L7"/>
  </mergeCells>
  <phoneticPr fontId="3"/>
  <conditionalFormatting sqref="A1">
    <cfRule type="expression" dxfId="24" priority="207">
      <formula>BZ1="NG"</formula>
    </cfRule>
    <cfRule type="expression" dxfId="23" priority="208">
      <formula>BZ1="OK"</formula>
    </cfRule>
  </conditionalFormatting>
  <conditionalFormatting sqref="C28:J29">
    <cfRule type="expression" dxfId="22" priority="209">
      <formula>OR($I$26="○",$J$26="○")</formula>
    </cfRule>
  </conditionalFormatting>
  <conditionalFormatting sqref="E9">
    <cfRule type="expression" dxfId="21" priority="1">
      <formula>FALSE()</formula>
    </cfRule>
  </conditionalFormatting>
  <conditionalFormatting sqref="I14:J26 C28">
    <cfRule type="expression" dxfId="20" priority="206">
      <formula>FALSE()</formula>
    </cfRule>
  </conditionalFormatting>
  <conditionalFormatting sqref="I14:J26">
    <cfRule type="expression" dxfId="19" priority="210">
      <formula>LEFT($E$9,2)="1."</formula>
    </cfRule>
  </conditionalFormatting>
  <dataValidations count="3">
    <dataValidation allowBlank="1" showInputMessage="1" showErrorMessage="1" prompt="具体的な内容を記載" sqref="C28:J29" xr:uid="{DE2CB339-8FAD-4DFA-9471-0C73F0731502}"/>
    <dataValidation type="list" allowBlank="1" showInputMessage="1" showErrorMessage="1" sqref="I14:J26" xr:uid="{00000000-0002-0000-0F00-000000000000}">
      <formula1>"○"</formula1>
    </dataValidation>
    <dataValidation type="list" allowBlank="1" showInputMessage="1" showErrorMessage="1" sqref="E9" xr:uid="{0298E347-00F8-E340-91B3-A77F147176EC}">
      <formula1>"1.　  該当者いる,2.　  該当者いない"</formula1>
    </dataValidation>
  </dataValidations>
  <pageMargins left="0.51181102362204722" right="0.51181102362204722" top="0.51181102362204722" bottom="0.59055118110236227" header="0.39370078740157483" footer="0.35433070866141742"/>
  <pageSetup paperSize="9" scale="90" firstPageNumber="112" pageOrder="overThenDown" orientation="portrait" useFirstPageNumber="1" r:id="rId1"/>
  <headerFooter alignWithMargins="0">
    <oddFooter>&amp;C&amp;"ＭＳ 明朝,標準"&amp;12 -14-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42"/>
  <sheetViews>
    <sheetView view="pageBreakPreview" zoomScaleNormal="100" zoomScaleSheetLayoutView="100" workbookViewId="0">
      <selection activeCell="F11" sqref="F11:AI11"/>
    </sheetView>
  </sheetViews>
  <sheetFormatPr defaultColWidth="9" defaultRowHeight="13.5"/>
  <cols>
    <col min="1" max="1" width="1.5" style="1" customWidth="1"/>
    <col min="2" max="2" width="2" style="1" customWidth="1"/>
    <col min="3" max="4" width="5.5" style="1" customWidth="1"/>
    <col min="5" max="5" width="15.375" style="1" customWidth="1"/>
    <col min="6" max="6" width="2.375" style="1" customWidth="1"/>
    <col min="7" max="7" width="4.875" style="1" customWidth="1"/>
    <col min="8" max="9" width="2.375" style="1" customWidth="1"/>
    <col min="10" max="10" width="4.875" style="1" customWidth="1"/>
    <col min="11" max="12" width="2.375" style="1" customWidth="1"/>
    <col min="13" max="13" width="4.875" style="1" customWidth="1"/>
    <col min="14" max="15" width="2.375" style="1" customWidth="1"/>
    <col min="16" max="16" width="4.875" style="1" customWidth="1"/>
    <col min="17" max="18" width="2.375" style="1" customWidth="1"/>
    <col min="19" max="19" width="4.875" style="1" customWidth="1"/>
    <col min="20" max="21" width="2.375" style="1" customWidth="1"/>
    <col min="22" max="22" width="4.875" style="1" customWidth="1"/>
    <col min="23" max="24" width="2.375" style="1" customWidth="1"/>
    <col min="25" max="25" width="4.875" style="1" customWidth="1"/>
    <col min="26" max="27" width="2.375" style="1" customWidth="1"/>
    <col min="28" max="28" width="4.875" style="1" customWidth="1"/>
    <col min="29" max="30" width="2.375" style="1" customWidth="1"/>
    <col min="31" max="31" width="4.875" style="1" customWidth="1"/>
    <col min="32" max="33" width="2.375" style="1" customWidth="1"/>
    <col min="34" max="34" width="4.875" style="1" customWidth="1"/>
    <col min="35" max="35" width="2.375" style="1" customWidth="1"/>
    <col min="36" max="36" width="9" style="1" customWidth="1"/>
    <col min="78" max="78" width="8.5" hidden="1" customWidth="1"/>
    <col min="79" max="16384" width="9" style="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521"/>
      <c r="N1" s="521"/>
      <c r="O1" s="521"/>
      <c r="P1" s="521"/>
      <c r="Q1" s="521"/>
      <c r="R1" s="521"/>
      <c r="S1" s="521"/>
      <c r="T1" s="521"/>
      <c r="U1" s="521"/>
      <c r="V1" s="521"/>
      <c r="W1" s="521"/>
      <c r="X1" s="521"/>
      <c r="Y1" s="521"/>
      <c r="Z1" s="521"/>
      <c r="AA1" s="521"/>
      <c r="AB1" s="521"/>
      <c r="AC1" s="521"/>
      <c r="AD1" s="521"/>
      <c r="AE1" s="521"/>
      <c r="AF1" s="521"/>
      <c r="AG1" s="521"/>
      <c r="AH1" s="521"/>
      <c r="AI1" s="521"/>
      <c r="AJ1" s="309"/>
      <c r="BZ1" t="str">
        <f>IF(AND($F$11&lt;&gt;"",OR(LEFT($F$11,2)="2.",COUNT(F17:AI30)&gt;=1)),"OK","NG")</f>
        <v>NG</v>
      </c>
    </row>
    <row r="2" spans="1:78" s="307" customFormat="1" ht="9.9499999999999993" customHeight="1">
      <c r="A2" s="308"/>
    </row>
    <row r="3" spans="1:78" s="210" customFormat="1" ht="24" customHeight="1">
      <c r="A3" s="836" t="s">
        <v>368</v>
      </c>
      <c r="B3" s="886"/>
      <c r="C3" s="886"/>
      <c r="D3" s="886"/>
      <c r="E3" s="886"/>
      <c r="F3" s="886"/>
      <c r="G3" s="886"/>
      <c r="H3" s="886"/>
      <c r="I3" s="886"/>
      <c r="J3" s="886"/>
      <c r="K3" s="886"/>
      <c r="L3" s="886"/>
      <c r="M3" s="886"/>
      <c r="N3" s="886"/>
      <c r="O3" s="886"/>
      <c r="P3" s="886"/>
      <c r="Q3" s="886"/>
      <c r="R3" s="886"/>
      <c r="S3" s="886"/>
      <c r="T3" s="886"/>
      <c r="U3" s="886"/>
      <c r="V3" s="886"/>
      <c r="W3" s="886"/>
      <c r="X3" s="886"/>
      <c r="Y3" s="886"/>
      <c r="Z3" s="886"/>
      <c r="AA3" s="886"/>
      <c r="AB3" s="886"/>
      <c r="AC3" s="886"/>
      <c r="AD3" s="886"/>
      <c r="AE3" s="886"/>
      <c r="AF3" s="886"/>
      <c r="AG3" s="886"/>
      <c r="AH3" s="886"/>
      <c r="AI3" s="886"/>
    </row>
    <row r="4" spans="1:78" s="16" customFormat="1" ht="24.75" customHeight="1">
      <c r="A4" s="918" t="s">
        <v>369</v>
      </c>
      <c r="B4" s="726"/>
      <c r="C4" s="726"/>
      <c r="D4" s="726"/>
      <c r="E4" s="726"/>
      <c r="F4" s="726"/>
      <c r="G4" s="726"/>
      <c r="H4" s="726"/>
      <c r="I4" s="726"/>
      <c r="J4" s="726"/>
      <c r="K4" s="726"/>
      <c r="L4" s="726"/>
      <c r="M4" s="726"/>
      <c r="N4" s="726"/>
      <c r="O4" s="726"/>
      <c r="P4" s="726"/>
      <c r="Q4" s="726"/>
      <c r="R4" s="726"/>
      <c r="S4" s="726"/>
      <c r="T4" s="726"/>
      <c r="U4" s="726"/>
      <c r="V4" s="726"/>
      <c r="W4" s="726"/>
      <c r="X4" s="726"/>
      <c r="Y4" s="726"/>
      <c r="Z4" s="726"/>
      <c r="AA4" s="73"/>
      <c r="AB4" s="73"/>
    </row>
    <row r="5" spans="1:78" s="8" customFormat="1" ht="18" customHeight="1">
      <c r="D5" s="74" t="s">
        <v>370</v>
      </c>
      <c r="AA5" s="75"/>
      <c r="AB5" s="75"/>
      <c r="AJ5" s="76"/>
      <c r="AK5" s="76"/>
      <c r="AL5" s="76"/>
      <c r="AM5" s="76"/>
      <c r="AN5" s="76"/>
      <c r="AO5" s="76"/>
    </row>
    <row r="6" spans="1:78" s="8" customFormat="1" ht="18" customHeight="1">
      <c r="B6" s="74"/>
      <c r="D6" s="76" t="s">
        <v>371</v>
      </c>
      <c r="AA6" s="75"/>
      <c r="AB6" s="75"/>
      <c r="AF6" s="11"/>
      <c r="AG6" s="11"/>
      <c r="AH6" s="11"/>
      <c r="AI6" s="11"/>
      <c r="AJ6" s="76"/>
      <c r="AK6" s="76"/>
      <c r="AL6" s="76"/>
      <c r="AM6" s="76"/>
      <c r="AN6" s="76"/>
      <c r="AO6" s="76"/>
    </row>
    <row r="7" spans="1:78" ht="18.75" customHeight="1">
      <c r="B7" s="127"/>
      <c r="C7" s="127"/>
      <c r="D7" s="127"/>
      <c r="E7" s="127"/>
      <c r="F7" s="127"/>
      <c r="G7" s="127"/>
      <c r="H7" s="127"/>
      <c r="I7" s="127"/>
      <c r="J7" s="127"/>
      <c r="K7" s="127"/>
      <c r="L7" s="127"/>
      <c r="M7" s="127"/>
      <c r="N7" s="127"/>
      <c r="O7" s="127"/>
      <c r="P7" s="127"/>
      <c r="Q7" s="127"/>
      <c r="R7" s="127"/>
      <c r="S7" s="127"/>
      <c r="V7"/>
      <c r="W7"/>
      <c r="X7"/>
      <c r="Y7"/>
      <c r="Z7"/>
      <c r="AA7"/>
      <c r="AB7"/>
      <c r="AC7"/>
      <c r="AD7"/>
      <c r="AE7"/>
      <c r="AF7"/>
      <c r="AG7"/>
      <c r="AH7"/>
      <c r="AI7"/>
      <c r="AJ7"/>
    </row>
    <row r="8" spans="1:78" s="16" customFormat="1" ht="24.95" customHeight="1">
      <c r="A8" s="655"/>
      <c r="B8" s="656"/>
      <c r="C8" s="101"/>
      <c r="D8" s="101"/>
      <c r="E8" s="101"/>
      <c r="F8" s="101"/>
    </row>
    <row r="9" spans="1:78" s="16" customFormat="1" ht="38.25" customHeight="1" thickBot="1">
      <c r="A9" s="24"/>
      <c r="B9" s="657" t="s">
        <v>572</v>
      </c>
      <c r="C9" s="657"/>
      <c r="D9" s="657"/>
      <c r="E9" s="657"/>
      <c r="F9" s="657"/>
      <c r="G9" s="657"/>
      <c r="H9" s="657"/>
      <c r="I9" s="657"/>
      <c r="J9" s="657"/>
      <c r="K9" s="657"/>
      <c r="L9" s="657"/>
      <c r="M9" s="657"/>
      <c r="N9" s="657"/>
      <c r="O9" s="657"/>
      <c r="P9" s="657"/>
      <c r="Q9" s="657"/>
      <c r="R9" s="657"/>
      <c r="S9" s="657"/>
    </row>
    <row r="10" spans="1:78" s="16" customFormat="1" ht="38.1" customHeight="1" thickBot="1">
      <c r="B10" s="658" t="s">
        <v>182</v>
      </c>
      <c r="C10" s="658"/>
      <c r="D10" s="658"/>
      <c r="E10" s="658"/>
      <c r="F10" s="897" t="s">
        <v>35</v>
      </c>
      <c r="G10" s="898"/>
      <c r="H10" s="898"/>
      <c r="I10" s="898"/>
      <c r="J10" s="898"/>
      <c r="K10" s="898"/>
      <c r="L10" s="898"/>
      <c r="M10" s="898"/>
      <c r="N10" s="898"/>
      <c r="O10" s="898"/>
      <c r="P10" s="898"/>
      <c r="Q10" s="898"/>
      <c r="R10" s="898"/>
      <c r="S10" s="898"/>
      <c r="T10" s="898"/>
      <c r="U10" s="898"/>
      <c r="V10" s="898"/>
      <c r="W10" s="898"/>
      <c r="X10" s="898"/>
      <c r="Y10" s="898"/>
      <c r="Z10" s="898"/>
      <c r="AA10" s="898"/>
      <c r="AB10" s="898"/>
      <c r="AC10" s="898"/>
      <c r="AD10" s="898"/>
      <c r="AE10" s="898"/>
      <c r="AF10" s="898"/>
      <c r="AG10" s="898"/>
      <c r="AH10" s="898"/>
      <c r="AI10" s="899"/>
    </row>
    <row r="11" spans="1:78" s="16" customFormat="1" ht="38.1" customHeight="1" thickBot="1">
      <c r="B11" s="660" t="s">
        <v>183</v>
      </c>
      <c r="C11" s="660"/>
      <c r="D11" s="660"/>
      <c r="E11" s="660"/>
      <c r="F11" s="900"/>
      <c r="G11" s="901"/>
      <c r="H11" s="901"/>
      <c r="I11" s="901"/>
      <c r="J11" s="901"/>
      <c r="K11" s="901"/>
      <c r="L11" s="901"/>
      <c r="M11" s="901"/>
      <c r="N11" s="901"/>
      <c r="O11" s="901"/>
      <c r="P11" s="901"/>
      <c r="Q11" s="901"/>
      <c r="R11" s="901"/>
      <c r="S11" s="901"/>
      <c r="T11" s="901"/>
      <c r="U11" s="901"/>
      <c r="V11" s="901"/>
      <c r="W11" s="901"/>
      <c r="X11" s="901"/>
      <c r="Y11" s="901"/>
      <c r="Z11" s="901"/>
      <c r="AA11" s="901"/>
      <c r="AB11" s="901"/>
      <c r="AC11" s="901"/>
      <c r="AD11" s="901"/>
      <c r="AE11" s="901"/>
      <c r="AF11" s="901"/>
      <c r="AG11" s="901"/>
      <c r="AH11" s="901"/>
      <c r="AI11" s="902"/>
    </row>
    <row r="12" spans="1:78" ht="18.75" customHeight="1">
      <c r="B12" s="126"/>
      <c r="C12" s="126"/>
      <c r="D12" s="126"/>
      <c r="E12" s="126"/>
      <c r="F12" s="127"/>
      <c r="G12" s="127"/>
      <c r="H12" s="127"/>
      <c r="I12" s="127"/>
      <c r="J12" s="127"/>
      <c r="K12" s="127"/>
      <c r="L12" s="127"/>
      <c r="M12" s="127"/>
      <c r="N12" s="127"/>
      <c r="O12" s="127"/>
      <c r="P12" s="127"/>
      <c r="Q12" s="127"/>
      <c r="R12" s="127"/>
      <c r="S12" s="127"/>
      <c r="V12"/>
      <c r="W12"/>
      <c r="X12"/>
      <c r="Y12"/>
      <c r="Z12"/>
      <c r="AA12"/>
      <c r="AB12"/>
      <c r="AC12"/>
      <c r="AD12"/>
      <c r="AE12"/>
      <c r="AF12"/>
      <c r="AG12"/>
      <c r="AH12"/>
      <c r="AI12"/>
      <c r="AJ12"/>
    </row>
    <row r="13" spans="1:78" s="16" customFormat="1" ht="24.95" customHeight="1">
      <c r="A13" s="655"/>
      <c r="B13" s="656"/>
      <c r="C13" s="101"/>
      <c r="D13" s="101"/>
      <c r="E13" s="101"/>
      <c r="F13" s="101"/>
    </row>
    <row r="14" spans="1:78" s="9" customFormat="1" ht="21" customHeight="1" thickBot="1">
      <c r="B14" s="10"/>
      <c r="W14" s="922"/>
      <c r="X14" s="473"/>
      <c r="Y14" s="473"/>
      <c r="Z14" s="473"/>
      <c r="AA14" s="11"/>
      <c r="AB14" s="11"/>
      <c r="AF14" s="923" t="s">
        <v>372</v>
      </c>
      <c r="AG14" s="924"/>
      <c r="AH14" s="924"/>
      <c r="AI14" s="924"/>
    </row>
    <row r="15" spans="1:78" s="7" customFormat="1" ht="20.100000000000001" customHeight="1">
      <c r="B15" s="910"/>
      <c r="C15" s="493"/>
      <c r="D15" s="493"/>
      <c r="E15" s="493"/>
      <c r="F15" s="921" t="s">
        <v>90</v>
      </c>
      <c r="G15" s="493"/>
      <c r="H15" s="493"/>
      <c r="I15" s="493"/>
      <c r="J15" s="493"/>
      <c r="K15" s="493"/>
      <c r="L15" s="493"/>
      <c r="M15" s="493"/>
      <c r="N15" s="493"/>
      <c r="O15" s="493"/>
      <c r="P15" s="493"/>
      <c r="Q15" s="493"/>
      <c r="R15" s="493"/>
      <c r="S15" s="493"/>
      <c r="T15" s="494"/>
      <c r="U15" s="920" t="s">
        <v>582</v>
      </c>
      <c r="V15" s="493"/>
      <c r="W15" s="493"/>
      <c r="X15" s="493"/>
      <c r="Y15" s="493"/>
      <c r="Z15" s="493"/>
      <c r="AA15" s="493"/>
      <c r="AB15" s="493"/>
      <c r="AC15" s="493"/>
      <c r="AD15" s="493"/>
      <c r="AE15" s="493"/>
      <c r="AF15" s="493"/>
      <c r="AG15" s="493"/>
      <c r="AH15" s="493"/>
      <c r="AI15" s="494"/>
    </row>
    <row r="16" spans="1:78" s="7" customFormat="1" ht="54" customHeight="1" thickBot="1">
      <c r="B16" s="495"/>
      <c r="C16" s="473"/>
      <c r="D16" s="473"/>
      <c r="E16" s="473"/>
      <c r="F16" s="882" t="s">
        <v>373</v>
      </c>
      <c r="G16" s="529"/>
      <c r="H16" s="677"/>
      <c r="I16" s="879" t="s">
        <v>320</v>
      </c>
      <c r="J16" s="529"/>
      <c r="K16" s="677"/>
      <c r="L16" s="879" t="s">
        <v>321</v>
      </c>
      <c r="M16" s="529"/>
      <c r="N16" s="677"/>
      <c r="O16" s="879" t="s">
        <v>322</v>
      </c>
      <c r="P16" s="529"/>
      <c r="Q16" s="677"/>
      <c r="R16" s="914" t="s">
        <v>374</v>
      </c>
      <c r="S16" s="529"/>
      <c r="T16" s="530"/>
      <c r="U16" s="882" t="s">
        <v>373</v>
      </c>
      <c r="V16" s="529"/>
      <c r="W16" s="677"/>
      <c r="X16" s="879" t="s">
        <v>320</v>
      </c>
      <c r="Y16" s="529"/>
      <c r="Z16" s="677"/>
      <c r="AA16" s="879" t="s">
        <v>321</v>
      </c>
      <c r="AB16" s="529"/>
      <c r="AC16" s="677"/>
      <c r="AD16" s="879" t="s">
        <v>322</v>
      </c>
      <c r="AE16" s="529"/>
      <c r="AF16" s="677"/>
      <c r="AG16" s="914" t="s">
        <v>374</v>
      </c>
      <c r="AH16" s="529"/>
      <c r="AI16" s="530"/>
    </row>
    <row r="17" spans="1:36" s="7" customFormat="1" ht="30" customHeight="1">
      <c r="B17" s="916" t="s">
        <v>539</v>
      </c>
      <c r="C17" s="849"/>
      <c r="D17" s="849"/>
      <c r="E17" s="849"/>
      <c r="F17" s="917"/>
      <c r="G17" s="908"/>
      <c r="H17" s="909"/>
      <c r="I17" s="907"/>
      <c r="J17" s="908"/>
      <c r="K17" s="909"/>
      <c r="L17" s="907"/>
      <c r="M17" s="908"/>
      <c r="N17" s="909"/>
      <c r="O17" s="907"/>
      <c r="P17" s="908"/>
      <c r="Q17" s="909"/>
      <c r="R17" s="907"/>
      <c r="S17" s="908"/>
      <c r="T17" s="909"/>
      <c r="U17" s="917"/>
      <c r="V17" s="908"/>
      <c r="W17" s="909"/>
      <c r="X17" s="907"/>
      <c r="Y17" s="908"/>
      <c r="Z17" s="909"/>
      <c r="AA17" s="907"/>
      <c r="AB17" s="908"/>
      <c r="AC17" s="909"/>
      <c r="AD17" s="907"/>
      <c r="AE17" s="908"/>
      <c r="AF17" s="909"/>
      <c r="AG17" s="907"/>
      <c r="AH17" s="908"/>
      <c r="AI17" s="909"/>
    </row>
    <row r="18" spans="1:36" s="7" customFormat="1" ht="30" customHeight="1">
      <c r="B18" s="539"/>
      <c r="C18" s="540"/>
      <c r="D18" s="540"/>
      <c r="E18" s="540"/>
      <c r="F18" s="360" t="s">
        <v>375</v>
      </c>
      <c r="G18" s="361"/>
      <c r="H18" s="361" t="s">
        <v>130</v>
      </c>
      <c r="I18" s="362" t="s">
        <v>375</v>
      </c>
      <c r="J18" s="361"/>
      <c r="K18" s="363" t="s">
        <v>130</v>
      </c>
      <c r="L18" s="362" t="s">
        <v>375</v>
      </c>
      <c r="M18" s="361"/>
      <c r="N18" s="363" t="s">
        <v>130</v>
      </c>
      <c r="O18" s="362" t="s">
        <v>375</v>
      </c>
      <c r="P18" s="361"/>
      <c r="Q18" s="363" t="s">
        <v>130</v>
      </c>
      <c r="R18" s="362" t="s">
        <v>375</v>
      </c>
      <c r="S18" s="361"/>
      <c r="T18" s="361" t="s">
        <v>130</v>
      </c>
      <c r="U18" s="360" t="s">
        <v>375</v>
      </c>
      <c r="V18" s="361"/>
      <c r="W18" s="363" t="s">
        <v>130</v>
      </c>
      <c r="X18" s="362" t="s">
        <v>375</v>
      </c>
      <c r="Y18" s="361"/>
      <c r="Z18" s="363" t="s">
        <v>130</v>
      </c>
      <c r="AA18" s="362" t="s">
        <v>375</v>
      </c>
      <c r="AB18" s="361"/>
      <c r="AC18" s="363" t="s">
        <v>130</v>
      </c>
      <c r="AD18" s="362" t="s">
        <v>375</v>
      </c>
      <c r="AE18" s="361"/>
      <c r="AF18" s="363" t="s">
        <v>130</v>
      </c>
      <c r="AG18" s="362" t="s">
        <v>375</v>
      </c>
      <c r="AH18" s="361"/>
      <c r="AI18" s="363" t="s">
        <v>130</v>
      </c>
    </row>
    <row r="19" spans="1:36" s="7" customFormat="1" ht="30" customHeight="1">
      <c r="B19" s="913" t="s">
        <v>540</v>
      </c>
      <c r="C19" s="570"/>
      <c r="D19" s="570"/>
      <c r="E19" s="570"/>
      <c r="F19" s="912"/>
      <c r="G19" s="906"/>
      <c r="H19" s="582"/>
      <c r="I19" s="905"/>
      <c r="J19" s="906"/>
      <c r="K19" s="582"/>
      <c r="L19" s="905"/>
      <c r="M19" s="906"/>
      <c r="N19" s="582"/>
      <c r="O19" s="905"/>
      <c r="P19" s="906"/>
      <c r="Q19" s="582"/>
      <c r="R19" s="905"/>
      <c r="S19" s="906"/>
      <c r="T19" s="582"/>
      <c r="U19" s="912"/>
      <c r="V19" s="906"/>
      <c r="W19" s="582"/>
      <c r="X19" s="905"/>
      <c r="Y19" s="906"/>
      <c r="Z19" s="582"/>
      <c r="AA19" s="905"/>
      <c r="AB19" s="906"/>
      <c r="AC19" s="582"/>
      <c r="AD19" s="905"/>
      <c r="AE19" s="906"/>
      <c r="AF19" s="582"/>
      <c r="AG19" s="905"/>
      <c r="AH19" s="906"/>
      <c r="AI19" s="582"/>
    </row>
    <row r="20" spans="1:36" s="7" customFormat="1" ht="30" customHeight="1">
      <c r="B20" s="539"/>
      <c r="C20" s="540"/>
      <c r="D20" s="540"/>
      <c r="E20" s="540"/>
      <c r="F20" s="364" t="s">
        <v>375</v>
      </c>
      <c r="G20" s="365"/>
      <c r="H20" s="365" t="s">
        <v>130</v>
      </c>
      <c r="I20" s="366" t="s">
        <v>375</v>
      </c>
      <c r="J20" s="365"/>
      <c r="K20" s="367" t="s">
        <v>130</v>
      </c>
      <c r="L20" s="366" t="s">
        <v>375</v>
      </c>
      <c r="M20" s="365"/>
      <c r="N20" s="367" t="s">
        <v>130</v>
      </c>
      <c r="O20" s="366" t="s">
        <v>375</v>
      </c>
      <c r="P20" s="365"/>
      <c r="Q20" s="367" t="s">
        <v>130</v>
      </c>
      <c r="R20" s="366" t="s">
        <v>375</v>
      </c>
      <c r="S20" s="365"/>
      <c r="T20" s="365" t="s">
        <v>130</v>
      </c>
      <c r="U20" s="364" t="s">
        <v>375</v>
      </c>
      <c r="V20" s="365"/>
      <c r="W20" s="367" t="s">
        <v>130</v>
      </c>
      <c r="X20" s="366" t="s">
        <v>375</v>
      </c>
      <c r="Y20" s="365"/>
      <c r="Z20" s="367" t="s">
        <v>130</v>
      </c>
      <c r="AA20" s="366" t="s">
        <v>375</v>
      </c>
      <c r="AB20" s="365"/>
      <c r="AC20" s="367" t="s">
        <v>130</v>
      </c>
      <c r="AD20" s="366" t="s">
        <v>375</v>
      </c>
      <c r="AE20" s="365"/>
      <c r="AF20" s="367" t="s">
        <v>130</v>
      </c>
      <c r="AG20" s="366" t="s">
        <v>375</v>
      </c>
      <c r="AH20" s="365"/>
      <c r="AI20" s="367" t="s">
        <v>130</v>
      </c>
    </row>
    <row r="21" spans="1:36" s="7" customFormat="1" ht="30" customHeight="1">
      <c r="B21" s="913" t="s">
        <v>541</v>
      </c>
      <c r="C21" s="570"/>
      <c r="D21" s="570"/>
      <c r="E21" s="570"/>
      <c r="F21" s="912"/>
      <c r="G21" s="906"/>
      <c r="H21" s="582"/>
      <c r="I21" s="905"/>
      <c r="J21" s="906"/>
      <c r="K21" s="582"/>
      <c r="L21" s="905"/>
      <c r="M21" s="906"/>
      <c r="N21" s="582"/>
      <c r="O21" s="905"/>
      <c r="P21" s="906"/>
      <c r="Q21" s="582"/>
      <c r="R21" s="905"/>
      <c r="S21" s="906"/>
      <c r="T21" s="582"/>
      <c r="U21" s="912"/>
      <c r="V21" s="906"/>
      <c r="W21" s="582"/>
      <c r="X21" s="905"/>
      <c r="Y21" s="906"/>
      <c r="Z21" s="582"/>
      <c r="AA21" s="905"/>
      <c r="AB21" s="906"/>
      <c r="AC21" s="582"/>
      <c r="AD21" s="905"/>
      <c r="AE21" s="906"/>
      <c r="AF21" s="582"/>
      <c r="AG21" s="905"/>
      <c r="AH21" s="906"/>
      <c r="AI21" s="582"/>
    </row>
    <row r="22" spans="1:36" s="7" customFormat="1" ht="30" customHeight="1">
      <c r="B22" s="539"/>
      <c r="C22" s="540"/>
      <c r="D22" s="540"/>
      <c r="E22" s="540"/>
      <c r="F22" s="364" t="s">
        <v>375</v>
      </c>
      <c r="G22" s="365"/>
      <c r="H22" s="365" t="s">
        <v>130</v>
      </c>
      <c r="I22" s="366" t="s">
        <v>375</v>
      </c>
      <c r="J22" s="365"/>
      <c r="K22" s="367" t="s">
        <v>130</v>
      </c>
      <c r="L22" s="366" t="s">
        <v>375</v>
      </c>
      <c r="M22" s="365"/>
      <c r="N22" s="367" t="s">
        <v>130</v>
      </c>
      <c r="O22" s="366" t="s">
        <v>375</v>
      </c>
      <c r="P22" s="365"/>
      <c r="Q22" s="367" t="s">
        <v>130</v>
      </c>
      <c r="R22" s="366" t="s">
        <v>375</v>
      </c>
      <c r="S22" s="365"/>
      <c r="T22" s="365" t="s">
        <v>130</v>
      </c>
      <c r="U22" s="364" t="s">
        <v>375</v>
      </c>
      <c r="V22" s="365"/>
      <c r="W22" s="367" t="s">
        <v>130</v>
      </c>
      <c r="X22" s="366" t="s">
        <v>375</v>
      </c>
      <c r="Y22" s="365"/>
      <c r="Z22" s="367" t="s">
        <v>130</v>
      </c>
      <c r="AA22" s="366" t="s">
        <v>375</v>
      </c>
      <c r="AB22" s="365"/>
      <c r="AC22" s="367" t="s">
        <v>130</v>
      </c>
      <c r="AD22" s="366" t="s">
        <v>375</v>
      </c>
      <c r="AE22" s="365"/>
      <c r="AF22" s="367" t="s">
        <v>130</v>
      </c>
      <c r="AG22" s="366" t="s">
        <v>375</v>
      </c>
      <c r="AH22" s="365"/>
      <c r="AI22" s="367" t="s">
        <v>130</v>
      </c>
    </row>
    <row r="23" spans="1:36" s="7" customFormat="1" ht="30" customHeight="1">
      <c r="B23" s="913" t="s">
        <v>543</v>
      </c>
      <c r="C23" s="570"/>
      <c r="D23" s="570"/>
      <c r="E23" s="570"/>
      <c r="F23" s="912"/>
      <c r="G23" s="906"/>
      <c r="H23" s="582"/>
      <c r="I23" s="905"/>
      <c r="J23" s="906"/>
      <c r="K23" s="582"/>
      <c r="L23" s="905"/>
      <c r="M23" s="906"/>
      <c r="N23" s="582"/>
      <c r="O23" s="905"/>
      <c r="P23" s="906"/>
      <c r="Q23" s="582"/>
      <c r="R23" s="905"/>
      <c r="S23" s="906"/>
      <c r="T23" s="582"/>
      <c r="U23" s="912"/>
      <c r="V23" s="906"/>
      <c r="W23" s="582"/>
      <c r="X23" s="905"/>
      <c r="Y23" s="906"/>
      <c r="Z23" s="582"/>
      <c r="AA23" s="905"/>
      <c r="AB23" s="906"/>
      <c r="AC23" s="582"/>
      <c r="AD23" s="905"/>
      <c r="AE23" s="906"/>
      <c r="AF23" s="582"/>
      <c r="AG23" s="905"/>
      <c r="AH23" s="906"/>
      <c r="AI23" s="582"/>
    </row>
    <row r="24" spans="1:36" s="7" customFormat="1" ht="30" customHeight="1">
      <c r="B24" s="539"/>
      <c r="C24" s="540"/>
      <c r="D24" s="540"/>
      <c r="E24" s="540"/>
      <c r="F24" s="364" t="s">
        <v>375</v>
      </c>
      <c r="G24" s="365"/>
      <c r="H24" s="365" t="s">
        <v>130</v>
      </c>
      <c r="I24" s="366" t="s">
        <v>375</v>
      </c>
      <c r="J24" s="365"/>
      <c r="K24" s="367" t="s">
        <v>130</v>
      </c>
      <c r="L24" s="366" t="s">
        <v>375</v>
      </c>
      <c r="M24" s="365"/>
      <c r="N24" s="367" t="s">
        <v>130</v>
      </c>
      <c r="O24" s="366" t="s">
        <v>375</v>
      </c>
      <c r="P24" s="365"/>
      <c r="Q24" s="367" t="s">
        <v>130</v>
      </c>
      <c r="R24" s="366" t="s">
        <v>375</v>
      </c>
      <c r="S24" s="365"/>
      <c r="T24" s="365" t="s">
        <v>130</v>
      </c>
      <c r="U24" s="364" t="s">
        <v>375</v>
      </c>
      <c r="V24" s="365"/>
      <c r="W24" s="367" t="s">
        <v>130</v>
      </c>
      <c r="X24" s="366" t="s">
        <v>375</v>
      </c>
      <c r="Y24" s="365"/>
      <c r="Z24" s="367" t="s">
        <v>130</v>
      </c>
      <c r="AA24" s="366" t="s">
        <v>375</v>
      </c>
      <c r="AB24" s="365"/>
      <c r="AC24" s="367" t="s">
        <v>130</v>
      </c>
      <c r="AD24" s="366" t="s">
        <v>375</v>
      </c>
      <c r="AE24" s="365"/>
      <c r="AF24" s="367" t="s">
        <v>130</v>
      </c>
      <c r="AG24" s="366" t="s">
        <v>375</v>
      </c>
      <c r="AH24" s="365"/>
      <c r="AI24" s="367" t="s">
        <v>130</v>
      </c>
    </row>
    <row r="25" spans="1:36" s="7" customFormat="1" ht="30" customHeight="1">
      <c r="B25" s="913" t="s">
        <v>332</v>
      </c>
      <c r="C25" s="570"/>
      <c r="D25" s="570"/>
      <c r="E25" s="570"/>
      <c r="F25" s="912"/>
      <c r="G25" s="906"/>
      <c r="H25" s="582"/>
      <c r="I25" s="905"/>
      <c r="J25" s="906"/>
      <c r="K25" s="582"/>
      <c r="L25" s="905"/>
      <c r="M25" s="906"/>
      <c r="N25" s="582"/>
      <c r="O25" s="905"/>
      <c r="P25" s="906"/>
      <c r="Q25" s="582"/>
      <c r="R25" s="905"/>
      <c r="S25" s="906"/>
      <c r="T25" s="582"/>
      <c r="U25" s="912"/>
      <c r="V25" s="906"/>
      <c r="W25" s="582"/>
      <c r="X25" s="905"/>
      <c r="Y25" s="906"/>
      <c r="Z25" s="582"/>
      <c r="AA25" s="905"/>
      <c r="AB25" s="906"/>
      <c r="AC25" s="582"/>
      <c r="AD25" s="905"/>
      <c r="AE25" s="906"/>
      <c r="AF25" s="582"/>
      <c r="AG25" s="905"/>
      <c r="AH25" s="906"/>
      <c r="AI25" s="582"/>
    </row>
    <row r="26" spans="1:36" s="7" customFormat="1" ht="30" customHeight="1">
      <c r="B26" s="539"/>
      <c r="C26" s="540"/>
      <c r="D26" s="540"/>
      <c r="E26" s="540"/>
      <c r="F26" s="364" t="s">
        <v>375</v>
      </c>
      <c r="G26" s="365"/>
      <c r="H26" s="365" t="s">
        <v>130</v>
      </c>
      <c r="I26" s="366" t="s">
        <v>375</v>
      </c>
      <c r="J26" s="365"/>
      <c r="K26" s="367" t="s">
        <v>130</v>
      </c>
      <c r="L26" s="366" t="s">
        <v>375</v>
      </c>
      <c r="M26" s="365"/>
      <c r="N26" s="367" t="s">
        <v>130</v>
      </c>
      <c r="O26" s="366" t="s">
        <v>375</v>
      </c>
      <c r="P26" s="365"/>
      <c r="Q26" s="367" t="s">
        <v>130</v>
      </c>
      <c r="R26" s="366" t="s">
        <v>375</v>
      </c>
      <c r="S26" s="365"/>
      <c r="T26" s="365" t="s">
        <v>130</v>
      </c>
      <c r="U26" s="364" t="s">
        <v>375</v>
      </c>
      <c r="V26" s="365"/>
      <c r="W26" s="367" t="s">
        <v>130</v>
      </c>
      <c r="X26" s="366" t="s">
        <v>375</v>
      </c>
      <c r="Y26" s="365"/>
      <c r="Z26" s="367" t="s">
        <v>130</v>
      </c>
      <c r="AA26" s="366" t="s">
        <v>375</v>
      </c>
      <c r="AB26" s="365"/>
      <c r="AC26" s="367" t="s">
        <v>130</v>
      </c>
      <c r="AD26" s="366" t="s">
        <v>375</v>
      </c>
      <c r="AE26" s="365"/>
      <c r="AF26" s="367" t="s">
        <v>130</v>
      </c>
      <c r="AG26" s="366" t="s">
        <v>375</v>
      </c>
      <c r="AH26" s="365"/>
      <c r="AI26" s="367" t="s">
        <v>130</v>
      </c>
    </row>
    <row r="27" spans="1:36" s="7" customFormat="1" ht="30" customHeight="1">
      <c r="B27" s="913" t="s">
        <v>297</v>
      </c>
      <c r="C27" s="570"/>
      <c r="D27" s="570"/>
      <c r="E27" s="570"/>
      <c r="F27" s="912"/>
      <c r="G27" s="906"/>
      <c r="H27" s="582"/>
      <c r="I27" s="905"/>
      <c r="J27" s="906"/>
      <c r="K27" s="582"/>
      <c r="L27" s="905"/>
      <c r="M27" s="906"/>
      <c r="N27" s="582"/>
      <c r="O27" s="905"/>
      <c r="P27" s="906"/>
      <c r="Q27" s="582"/>
      <c r="R27" s="905"/>
      <c r="S27" s="906"/>
      <c r="T27" s="582"/>
      <c r="U27" s="912"/>
      <c r="V27" s="906"/>
      <c r="W27" s="582"/>
      <c r="X27" s="905"/>
      <c r="Y27" s="906"/>
      <c r="Z27" s="582"/>
      <c r="AA27" s="905"/>
      <c r="AB27" s="906"/>
      <c r="AC27" s="582"/>
      <c r="AD27" s="905"/>
      <c r="AE27" s="906"/>
      <c r="AF27" s="582"/>
      <c r="AG27" s="905"/>
      <c r="AH27" s="906"/>
      <c r="AI27" s="582"/>
    </row>
    <row r="28" spans="1:36" s="7" customFormat="1" ht="30" customHeight="1">
      <c r="B28" s="539"/>
      <c r="C28" s="540"/>
      <c r="D28" s="540"/>
      <c r="E28" s="540"/>
      <c r="F28" s="364" t="s">
        <v>375</v>
      </c>
      <c r="G28" s="365"/>
      <c r="H28" s="365" t="s">
        <v>130</v>
      </c>
      <c r="I28" s="366" t="s">
        <v>375</v>
      </c>
      <c r="J28" s="365"/>
      <c r="K28" s="367" t="s">
        <v>130</v>
      </c>
      <c r="L28" s="366" t="s">
        <v>375</v>
      </c>
      <c r="M28" s="365"/>
      <c r="N28" s="367" t="s">
        <v>130</v>
      </c>
      <c r="O28" s="366" t="s">
        <v>375</v>
      </c>
      <c r="P28" s="365"/>
      <c r="Q28" s="367" t="s">
        <v>130</v>
      </c>
      <c r="R28" s="366" t="s">
        <v>375</v>
      </c>
      <c r="S28" s="365"/>
      <c r="T28" s="365" t="s">
        <v>130</v>
      </c>
      <c r="U28" s="364" t="s">
        <v>375</v>
      </c>
      <c r="V28" s="365"/>
      <c r="W28" s="367" t="s">
        <v>130</v>
      </c>
      <c r="X28" s="366" t="s">
        <v>375</v>
      </c>
      <c r="Y28" s="365"/>
      <c r="Z28" s="367" t="s">
        <v>130</v>
      </c>
      <c r="AA28" s="366" t="s">
        <v>375</v>
      </c>
      <c r="AB28" s="365"/>
      <c r="AC28" s="367" t="s">
        <v>130</v>
      </c>
      <c r="AD28" s="366" t="s">
        <v>375</v>
      </c>
      <c r="AE28" s="365"/>
      <c r="AF28" s="367" t="s">
        <v>130</v>
      </c>
      <c r="AG28" s="366" t="s">
        <v>375</v>
      </c>
      <c r="AH28" s="365"/>
      <c r="AI28" s="367" t="s">
        <v>130</v>
      </c>
    </row>
    <row r="29" spans="1:36" s="7" customFormat="1" ht="30" customHeight="1">
      <c r="B29" s="919" t="s">
        <v>542</v>
      </c>
      <c r="C29" s="570"/>
      <c r="D29" s="570"/>
      <c r="E29" s="570"/>
      <c r="F29" s="912"/>
      <c r="G29" s="906"/>
      <c r="H29" s="582"/>
      <c r="I29" s="905"/>
      <c r="J29" s="906"/>
      <c r="K29" s="582"/>
      <c r="L29" s="905"/>
      <c r="M29" s="906"/>
      <c r="N29" s="582"/>
      <c r="O29" s="905"/>
      <c r="P29" s="906"/>
      <c r="Q29" s="582"/>
      <c r="R29" s="905"/>
      <c r="S29" s="906"/>
      <c r="T29" s="582"/>
      <c r="U29" s="912"/>
      <c r="V29" s="906"/>
      <c r="W29" s="582"/>
      <c r="X29" s="905"/>
      <c r="Y29" s="906"/>
      <c r="Z29" s="582"/>
      <c r="AA29" s="905"/>
      <c r="AB29" s="906"/>
      <c r="AC29" s="582"/>
      <c r="AD29" s="905"/>
      <c r="AE29" s="906"/>
      <c r="AF29" s="582"/>
      <c r="AG29" s="905"/>
      <c r="AH29" s="906"/>
      <c r="AI29" s="582"/>
      <c r="AJ29" s="195"/>
    </row>
    <row r="30" spans="1:36" s="7" customFormat="1" ht="30" customHeight="1" thickBot="1">
      <c r="B30" s="515"/>
      <c r="C30" s="849"/>
      <c r="D30" s="849"/>
      <c r="E30" s="849"/>
      <c r="F30" s="364" t="s">
        <v>375</v>
      </c>
      <c r="G30" s="365"/>
      <c r="H30" s="365" t="s">
        <v>130</v>
      </c>
      <c r="I30" s="366" t="s">
        <v>375</v>
      </c>
      <c r="J30" s="365"/>
      <c r="K30" s="367" t="s">
        <v>130</v>
      </c>
      <c r="L30" s="366" t="s">
        <v>375</v>
      </c>
      <c r="M30" s="365"/>
      <c r="N30" s="367" t="s">
        <v>130</v>
      </c>
      <c r="O30" s="366" t="s">
        <v>375</v>
      </c>
      <c r="P30" s="365"/>
      <c r="Q30" s="367" t="s">
        <v>130</v>
      </c>
      <c r="R30" s="366" t="s">
        <v>375</v>
      </c>
      <c r="S30" s="365"/>
      <c r="T30" s="365" t="s">
        <v>130</v>
      </c>
      <c r="U30" s="364" t="s">
        <v>375</v>
      </c>
      <c r="V30" s="365"/>
      <c r="W30" s="367" t="s">
        <v>130</v>
      </c>
      <c r="X30" s="366" t="s">
        <v>375</v>
      </c>
      <c r="Y30" s="365"/>
      <c r="Z30" s="367" t="s">
        <v>130</v>
      </c>
      <c r="AA30" s="366" t="s">
        <v>375</v>
      </c>
      <c r="AB30" s="365"/>
      <c r="AC30" s="367" t="s">
        <v>130</v>
      </c>
      <c r="AD30" s="366" t="s">
        <v>375</v>
      </c>
      <c r="AE30" s="365"/>
      <c r="AF30" s="367" t="s">
        <v>130</v>
      </c>
      <c r="AG30" s="366" t="s">
        <v>375</v>
      </c>
      <c r="AH30" s="365"/>
      <c r="AI30" s="367" t="s">
        <v>130</v>
      </c>
    </row>
    <row r="31" spans="1:36" s="7" customFormat="1" ht="30" customHeight="1" thickTop="1">
      <c r="A31" s="925"/>
      <c r="B31" s="926" t="s">
        <v>376</v>
      </c>
      <c r="C31" s="481"/>
      <c r="D31" s="481"/>
      <c r="E31" s="482"/>
      <c r="F31" s="915">
        <f>F17+F19+F21+F23+F25+F27+F29</f>
        <v>0</v>
      </c>
      <c r="G31" s="481"/>
      <c r="H31" s="829"/>
      <c r="I31" s="911">
        <f>I17+I19+I21+I23+I25+I27+I29</f>
        <v>0</v>
      </c>
      <c r="J31" s="481"/>
      <c r="K31" s="829"/>
      <c r="L31" s="911">
        <f>L17+L19+L21+L23+L25+L27+L29</f>
        <v>0</v>
      </c>
      <c r="M31" s="481"/>
      <c r="N31" s="829"/>
      <c r="O31" s="911">
        <f>O17+O19+O21+O23+O25+O27+O29</f>
        <v>0</v>
      </c>
      <c r="P31" s="481"/>
      <c r="Q31" s="829"/>
      <c r="R31" s="911">
        <f>R17+R19+R21+R23+R25+R27+R29</f>
        <v>0</v>
      </c>
      <c r="S31" s="481"/>
      <c r="T31" s="829"/>
      <c r="U31" s="915">
        <f>U17+U19+U21+U23+U25+U27+U29</f>
        <v>0</v>
      </c>
      <c r="V31" s="481"/>
      <c r="W31" s="829"/>
      <c r="X31" s="911">
        <f>X17+X19+X21+X23+X25+X27+X29</f>
        <v>0</v>
      </c>
      <c r="Y31" s="481"/>
      <c r="Z31" s="829"/>
      <c r="AA31" s="911">
        <f>AA17+AA19+AA21+AA23+AA25+AA27+AA29</f>
        <v>0</v>
      </c>
      <c r="AB31" s="481"/>
      <c r="AC31" s="829"/>
      <c r="AD31" s="911">
        <f>AD17+AD19+AD21+AD23+AD25+AD27+AD29</f>
        <v>0</v>
      </c>
      <c r="AE31" s="481"/>
      <c r="AF31" s="829"/>
      <c r="AG31" s="911">
        <f>AG17+AG19+AG21+AG23+AG25+AG27+AG29</f>
        <v>0</v>
      </c>
      <c r="AH31" s="481"/>
      <c r="AI31" s="829"/>
    </row>
    <row r="32" spans="1:36" s="7" customFormat="1" ht="30" customHeight="1" thickBot="1">
      <c r="A32" s="490"/>
      <c r="B32" s="495"/>
      <c r="C32" s="473"/>
      <c r="D32" s="473"/>
      <c r="E32" s="496"/>
      <c r="F32" s="289" t="s">
        <v>375</v>
      </c>
      <c r="G32" s="290">
        <f>G18+G20+G22+G24+G26+G28+G30</f>
        <v>0</v>
      </c>
      <c r="H32" s="291" t="s">
        <v>130</v>
      </c>
      <c r="I32" s="292" t="s">
        <v>375</v>
      </c>
      <c r="J32" s="290">
        <f>J18+J20+J22+J24+J26+J28+J30</f>
        <v>0</v>
      </c>
      <c r="K32" s="293" t="s">
        <v>130</v>
      </c>
      <c r="L32" s="292" t="s">
        <v>375</v>
      </c>
      <c r="M32" s="290">
        <f>M18+M20+M22+M24+M26+M28+M30</f>
        <v>0</v>
      </c>
      <c r="N32" s="293" t="s">
        <v>130</v>
      </c>
      <c r="O32" s="292" t="s">
        <v>375</v>
      </c>
      <c r="P32" s="290">
        <f>P18+P20+P22+P24+P26+P28+P30</f>
        <v>0</v>
      </c>
      <c r="Q32" s="293" t="s">
        <v>130</v>
      </c>
      <c r="R32" s="292" t="s">
        <v>375</v>
      </c>
      <c r="S32" s="290">
        <f>S18+S20+S22+S24+S26+S28+S30</f>
        <v>0</v>
      </c>
      <c r="T32" s="291" t="s">
        <v>130</v>
      </c>
      <c r="U32" s="289" t="s">
        <v>375</v>
      </c>
      <c r="V32" s="290">
        <f>V18+V20+V22+V24+V26+V28+V30</f>
        <v>0</v>
      </c>
      <c r="W32" s="293" t="s">
        <v>130</v>
      </c>
      <c r="X32" s="292" t="s">
        <v>375</v>
      </c>
      <c r="Y32" s="290">
        <f>Y18+Y20+Y22+Y24+Y26+Y28+Y30</f>
        <v>0</v>
      </c>
      <c r="Z32" s="293" t="s">
        <v>130</v>
      </c>
      <c r="AA32" s="292" t="s">
        <v>375</v>
      </c>
      <c r="AB32" s="290">
        <f>AB18+AB20+AB22+AB24+AB26+AB28+AB30</f>
        <v>0</v>
      </c>
      <c r="AC32" s="293" t="s">
        <v>130</v>
      </c>
      <c r="AD32" s="292" t="s">
        <v>375</v>
      </c>
      <c r="AE32" s="290">
        <f>AE18+AE20+AE22+AE24+AE26+AE28+AE30</f>
        <v>0</v>
      </c>
      <c r="AF32" s="293" t="s">
        <v>130</v>
      </c>
      <c r="AG32" s="292" t="s">
        <v>375</v>
      </c>
      <c r="AH32" s="290">
        <f>AH18+AH20+AH22+AH24+AH26+AH28+AH30</f>
        <v>0</v>
      </c>
      <c r="AI32" s="293" t="s">
        <v>130</v>
      </c>
    </row>
    <row r="33" spans="1:35" s="7" customFormat="1" ht="17.45" customHeight="1">
      <c r="A33" s="77"/>
      <c r="B33" s="78"/>
      <c r="C33" s="78"/>
      <c r="D33" s="78"/>
      <c r="E33" s="78"/>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row>
    <row r="34" spans="1:35" s="13" customFormat="1" ht="17.4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35" s="13" customFormat="1" ht="17.45"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35" s="13" customFormat="1" ht="17.45" customHeight="1">
      <c r="A36" s="14"/>
      <c r="B36" s="29"/>
      <c r="C36" s="28"/>
      <c r="D36" s="28"/>
      <c r="E36" s="28"/>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s="13" customFormat="1" ht="17.45" customHeight="1">
      <c r="A37" s="14"/>
      <c r="B37" s="29"/>
      <c r="C37" s="28"/>
      <c r="D37" s="28"/>
      <c r="E37" s="28"/>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ht="17.45" customHeight="1">
      <c r="B38" s="28"/>
      <c r="C38" s="28"/>
      <c r="D38" s="28"/>
      <c r="E38" s="28"/>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ht="17.45" customHeight="1">
      <c r="A39" s="30"/>
      <c r="B39" s="29"/>
      <c r="C39" s="28"/>
      <c r="D39" s="28"/>
      <c r="E39" s="28"/>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ht="17.45" customHeight="1">
      <c r="A40" s="30"/>
      <c r="B40" s="29"/>
      <c r="C40" s="28"/>
      <c r="D40" s="28"/>
      <c r="E40" s="28"/>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ht="17.45" customHeight="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row>
    <row r="42" spans="1:35" ht="17.45" customHeight="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row>
  </sheetData>
  <sheetProtection sheet="1" objects="1" scenarios="1"/>
  <mergeCells count="114">
    <mergeCell ref="A13:B13"/>
    <mergeCell ref="A8:B8"/>
    <mergeCell ref="B9:S9"/>
    <mergeCell ref="B10:E10"/>
    <mergeCell ref="B11:E11"/>
    <mergeCell ref="F11:AI11"/>
    <mergeCell ref="F10:AI10"/>
    <mergeCell ref="AG17:AI17"/>
    <mergeCell ref="B31:E32"/>
    <mergeCell ref="U31:W31"/>
    <mergeCell ref="AD17:AF17"/>
    <mergeCell ref="L31:N31"/>
    <mergeCell ref="I23:K23"/>
    <mergeCell ref="O21:Q21"/>
    <mergeCell ref="AA21:AC21"/>
    <mergeCell ref="O23:Q23"/>
    <mergeCell ref="AA23:AC23"/>
    <mergeCell ref="AD27:AF27"/>
    <mergeCell ref="O16:Q16"/>
    <mergeCell ref="F29:H29"/>
    <mergeCell ref="I25:K25"/>
    <mergeCell ref="B21:E22"/>
    <mergeCell ref="I27:K27"/>
    <mergeCell ref="L29:N29"/>
    <mergeCell ref="A3:AI3"/>
    <mergeCell ref="R31:T31"/>
    <mergeCell ref="I17:K17"/>
    <mergeCell ref="U27:W27"/>
    <mergeCell ref="AD31:AF31"/>
    <mergeCell ref="U17:W17"/>
    <mergeCell ref="I19:K19"/>
    <mergeCell ref="F23:H23"/>
    <mergeCell ref="A31:A32"/>
    <mergeCell ref="X31:Z31"/>
    <mergeCell ref="U19:W19"/>
    <mergeCell ref="R23:T23"/>
    <mergeCell ref="AA17:AC17"/>
    <mergeCell ref="X21:Z21"/>
    <mergeCell ref="O19:Q19"/>
    <mergeCell ref="AA19:AC19"/>
    <mergeCell ref="F21:H21"/>
    <mergeCell ref="F16:H16"/>
    <mergeCell ref="X16:Z16"/>
    <mergeCell ref="X25:Z25"/>
    <mergeCell ref="AD19:AF19"/>
    <mergeCell ref="I31:K31"/>
    <mergeCell ref="L27:N27"/>
    <mergeCell ref="L17:N17"/>
    <mergeCell ref="A4:Z4"/>
    <mergeCell ref="AD21:AF21"/>
    <mergeCell ref="B29:E30"/>
    <mergeCell ref="AD29:AF29"/>
    <mergeCell ref="AG19:AI19"/>
    <mergeCell ref="U15:AI15"/>
    <mergeCell ref="AD23:AF23"/>
    <mergeCell ref="O27:Q27"/>
    <mergeCell ref="F15:T15"/>
    <mergeCell ref="L21:N21"/>
    <mergeCell ref="U25:W25"/>
    <mergeCell ref="L23:N23"/>
    <mergeCell ref="R21:T21"/>
    <mergeCell ref="AA27:AC27"/>
    <mergeCell ref="I29:K29"/>
    <mergeCell ref="AG21:AI21"/>
    <mergeCell ref="B19:E20"/>
    <mergeCell ref="AD25:AF25"/>
    <mergeCell ref="U29:W29"/>
    <mergeCell ref="X19:Z19"/>
    <mergeCell ref="U23:W23"/>
    <mergeCell ref="W14:Z14"/>
    <mergeCell ref="AG23:AI23"/>
    <mergeCell ref="AF14:AI14"/>
    <mergeCell ref="O25:Q25"/>
    <mergeCell ref="AG25:AI25"/>
    <mergeCell ref="AA16:AC16"/>
    <mergeCell ref="B23:E24"/>
    <mergeCell ref="X29:Z29"/>
    <mergeCell ref="AA25:AC25"/>
    <mergeCell ref="X23:Z23"/>
    <mergeCell ref="B27:E28"/>
    <mergeCell ref="F27:H27"/>
    <mergeCell ref="X27:Z27"/>
    <mergeCell ref="B17:E18"/>
    <mergeCell ref="F17:H17"/>
    <mergeCell ref="U16:W16"/>
    <mergeCell ref="R29:T29"/>
    <mergeCell ref="AG16:AI16"/>
    <mergeCell ref="I21:K21"/>
    <mergeCell ref="AA29:AC29"/>
    <mergeCell ref="U21:W21"/>
    <mergeCell ref="A1:AI1"/>
    <mergeCell ref="AG27:AI27"/>
    <mergeCell ref="O17:Q17"/>
    <mergeCell ref="B15:E16"/>
    <mergeCell ref="AD16:AF16"/>
    <mergeCell ref="R27:T27"/>
    <mergeCell ref="AA31:AC31"/>
    <mergeCell ref="R17:T17"/>
    <mergeCell ref="AG29:AI29"/>
    <mergeCell ref="L16:N16"/>
    <mergeCell ref="F19:H19"/>
    <mergeCell ref="L25:N25"/>
    <mergeCell ref="R19:T19"/>
    <mergeCell ref="AG31:AI31"/>
    <mergeCell ref="X17:Z17"/>
    <mergeCell ref="B25:E26"/>
    <mergeCell ref="R16:T16"/>
    <mergeCell ref="O29:Q29"/>
    <mergeCell ref="R25:T25"/>
    <mergeCell ref="F25:H25"/>
    <mergeCell ref="I16:K16"/>
    <mergeCell ref="O31:Q31"/>
    <mergeCell ref="F31:H31"/>
    <mergeCell ref="L19:N19"/>
  </mergeCells>
  <phoneticPr fontId="3"/>
  <conditionalFormatting sqref="A1">
    <cfRule type="expression" dxfId="18" priority="208">
      <formula>BZ1="NG"</formula>
    </cfRule>
    <cfRule type="expression" dxfId="17" priority="209">
      <formula>BZ1="OK"</formula>
    </cfRule>
  </conditionalFormatting>
  <conditionalFormatting sqref="F11">
    <cfRule type="expression" dxfId="16" priority="1">
      <formula>FALSE()</formula>
    </cfRule>
  </conditionalFormatting>
  <conditionalFormatting sqref="F17:AI30">
    <cfRule type="expression" dxfId="15" priority="207">
      <formula>FALSE()</formula>
    </cfRule>
    <cfRule type="expression" dxfId="14" priority="210">
      <formula>LEFT($F$11,2)="1."</formula>
    </cfRule>
  </conditionalFormatting>
  <conditionalFormatting sqref="G17:G32 J17:J32 M17:M32 P17:P32 S17:S32 V17:V32 Y17:Y32 AB17:AB32 AE17:AE32 AH17:AH32">
    <cfRule type="expression" dxfId="13" priority="2">
      <formula>AND(G17&lt;&gt;"",F16&lt;&gt;"",G17&gt;F16)</formula>
    </cfRule>
  </conditionalFormatting>
  <dataValidations count="1">
    <dataValidation type="list" allowBlank="1" showInputMessage="1" showErrorMessage="1" sqref="F11" xr:uid="{AD2556DA-8725-A645-AA4A-EB47467AEFF2}">
      <formula1>"1.　  該当者いる,2.　  該当者いない"</formula1>
    </dataValidation>
  </dataValidations>
  <printOptions horizontalCentered="1"/>
  <pageMargins left="0.55118110236220474" right="0.51181102362204722" top="0.51181102362204722" bottom="0.62992125984251968" header="0.39370078740157483" footer="0.39370078740157483"/>
  <pageSetup paperSize="9" scale="69" firstPageNumber="112" pageOrder="overThenDown" orientation="portrait" useFirstPageNumber="1" r:id="rId1"/>
  <headerFooter alignWithMargins="0">
    <oddFooter>&amp;C&amp;"ＭＳ 明朝,標準"&amp;12 -15-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Z42"/>
  <sheetViews>
    <sheetView view="pageBreakPreview" zoomScaleNormal="100" zoomScaleSheetLayoutView="100" workbookViewId="0">
      <selection activeCell="G9" sqref="G9:Z9"/>
    </sheetView>
  </sheetViews>
  <sheetFormatPr defaultColWidth="8.875" defaultRowHeight="13.5"/>
  <cols>
    <col min="1" max="1" width="0.625" style="1" customWidth="1"/>
    <col min="2" max="2" width="0.875" style="1" customWidth="1"/>
    <col min="3" max="3" width="1.875" style="1" customWidth="1"/>
    <col min="4" max="4" width="8.875" style="1" customWidth="1"/>
    <col min="5" max="5" width="21" style="1" customWidth="1"/>
    <col min="6" max="6" width="1.875" style="1" customWidth="1"/>
    <col min="7" max="26" width="5" style="1" customWidth="1"/>
    <col min="27" max="27" width="8.875" style="1" customWidth="1"/>
    <col min="78" max="78" width="8.5" hidden="1" customWidth="1"/>
    <col min="79" max="16384" width="8.875" style="1"/>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521"/>
      <c r="N1" s="521"/>
      <c r="O1" s="521"/>
      <c r="P1" s="521"/>
      <c r="Q1" s="521"/>
      <c r="R1" s="521"/>
      <c r="S1" s="521"/>
      <c r="T1" s="521"/>
      <c r="U1" s="521"/>
      <c r="V1" s="521"/>
      <c r="W1" s="521"/>
      <c r="X1" s="521"/>
      <c r="Y1" s="521"/>
      <c r="Z1" s="521"/>
      <c r="AA1" s="309"/>
      <c r="AB1" s="309"/>
      <c r="AC1" s="309"/>
      <c r="AD1" s="309"/>
      <c r="AE1" s="309"/>
      <c r="AF1" s="309"/>
      <c r="AG1" s="309"/>
      <c r="AH1" s="309"/>
      <c r="AI1" s="309"/>
      <c r="AJ1" s="309"/>
      <c r="BZ1" t="str">
        <f>IF(AND($G$9&lt;&gt;"",OR(LEFT($G$9,2)="2.",COUNT(D15:Y40)&gt;=1)),"OK","NG")</f>
        <v>NG</v>
      </c>
    </row>
    <row r="2" spans="1:78" s="307" customFormat="1" ht="9.9499999999999993" customHeight="1">
      <c r="A2" s="308"/>
    </row>
    <row r="3" spans="1:78" s="5" customFormat="1" ht="24.75" customHeight="1">
      <c r="A3" s="2"/>
      <c r="B3" s="2"/>
      <c r="C3" s="940" t="s">
        <v>377</v>
      </c>
      <c r="D3" s="941"/>
      <c r="E3" s="941"/>
      <c r="F3" s="941"/>
      <c r="G3" s="941"/>
      <c r="H3" s="941"/>
      <c r="I3" s="941"/>
      <c r="J3" s="941"/>
      <c r="K3" s="941"/>
      <c r="L3" s="941"/>
      <c r="M3" s="941"/>
      <c r="N3" s="941"/>
      <c r="O3" s="941"/>
      <c r="P3" s="941"/>
      <c r="Q3" s="941"/>
      <c r="R3" s="941"/>
      <c r="S3" s="941"/>
      <c r="T3" s="941"/>
      <c r="U3" s="941"/>
      <c r="V3" s="941"/>
      <c r="W3" s="941"/>
      <c r="X3" s="941"/>
      <c r="Y3" s="941"/>
      <c r="AA3" s="16"/>
    </row>
    <row r="4" spans="1:78" s="5" customFormat="1" ht="15" customHeight="1">
      <c r="A4" s="2"/>
      <c r="B4" s="2"/>
      <c r="C4" s="941"/>
      <c r="D4" s="941"/>
      <c r="E4" s="941"/>
      <c r="F4" s="941"/>
      <c r="G4" s="941"/>
      <c r="H4" s="941"/>
      <c r="I4" s="941"/>
      <c r="J4" s="941"/>
      <c r="K4" s="941"/>
      <c r="L4" s="941"/>
      <c r="M4" s="941"/>
      <c r="N4" s="941"/>
      <c r="O4" s="941"/>
      <c r="P4" s="941"/>
      <c r="Q4" s="941"/>
      <c r="R4" s="941"/>
      <c r="S4" s="941"/>
      <c r="T4" s="941"/>
      <c r="U4" s="941"/>
      <c r="V4" s="941"/>
      <c r="W4" s="941"/>
      <c r="X4" s="941"/>
      <c r="Y4" s="941"/>
      <c r="AA4" s="16"/>
    </row>
    <row r="5" spans="1:78" ht="18.75" customHeight="1">
      <c r="B5" s="127"/>
      <c r="C5" s="127"/>
      <c r="D5" s="127"/>
      <c r="E5" s="127"/>
      <c r="F5" s="127"/>
      <c r="G5" s="127"/>
      <c r="H5" s="127"/>
      <c r="I5" s="127"/>
      <c r="J5" s="127"/>
      <c r="K5" s="127"/>
      <c r="L5" s="127"/>
      <c r="M5" s="127"/>
      <c r="N5" s="127"/>
      <c r="O5" s="127"/>
      <c r="P5" s="127"/>
      <c r="Q5" s="127"/>
      <c r="R5" s="127"/>
      <c r="S5" s="127"/>
      <c r="V5"/>
      <c r="W5"/>
      <c r="X5"/>
      <c r="Y5"/>
      <c r="Z5"/>
      <c r="AA5"/>
    </row>
    <row r="6" spans="1:78" s="16" customFormat="1" ht="24.95" customHeight="1">
      <c r="A6" s="655"/>
      <c r="B6" s="656"/>
      <c r="C6" s="101"/>
      <c r="D6" s="101"/>
      <c r="E6" s="101"/>
      <c r="F6" s="101"/>
    </row>
    <row r="7" spans="1:78" s="16" customFormat="1" ht="38.25" customHeight="1" thickBot="1">
      <c r="A7" s="24"/>
      <c r="B7" s="657" t="s">
        <v>572</v>
      </c>
      <c r="C7" s="657"/>
      <c r="D7" s="657"/>
      <c r="E7" s="657"/>
      <c r="F7" s="657"/>
      <c r="G7" s="657"/>
      <c r="H7" s="657"/>
      <c r="I7" s="657"/>
      <c r="J7" s="657"/>
      <c r="K7" s="657"/>
      <c r="L7" s="657"/>
      <c r="M7" s="657"/>
      <c r="N7" s="657"/>
      <c r="O7" s="657"/>
      <c r="P7" s="657"/>
      <c r="Q7" s="657"/>
      <c r="R7" s="657"/>
      <c r="S7" s="657"/>
    </row>
    <row r="8" spans="1:78" s="16" customFormat="1" ht="38.1" customHeight="1">
      <c r="C8" s="942" t="s">
        <v>182</v>
      </c>
      <c r="D8" s="942"/>
      <c r="E8" s="942"/>
      <c r="F8" s="942"/>
      <c r="G8" s="944" t="s">
        <v>35</v>
      </c>
      <c r="H8" s="944"/>
      <c r="I8" s="944"/>
      <c r="J8" s="944"/>
      <c r="K8" s="944"/>
      <c r="L8" s="944"/>
      <c r="M8" s="944"/>
      <c r="N8" s="944"/>
      <c r="O8" s="944"/>
      <c r="P8" s="944"/>
      <c r="Q8" s="944"/>
      <c r="R8" s="944"/>
      <c r="S8" s="944"/>
      <c r="T8" s="944"/>
      <c r="U8" s="944"/>
      <c r="V8" s="944"/>
      <c r="W8" s="944"/>
      <c r="X8" s="944"/>
      <c r="Y8" s="944"/>
      <c r="Z8" s="944"/>
      <c r="AA8" s="380"/>
      <c r="AB8" s="380"/>
      <c r="AC8" s="380"/>
      <c r="AD8" s="380"/>
      <c r="AE8" s="380"/>
      <c r="AF8" s="380"/>
      <c r="AG8" s="380"/>
      <c r="AH8" s="380"/>
      <c r="AI8" s="380"/>
    </row>
    <row r="9" spans="1:78" s="16" customFormat="1" ht="38.1" customHeight="1" thickBot="1">
      <c r="C9" s="943" t="s">
        <v>183</v>
      </c>
      <c r="D9" s="943"/>
      <c r="E9" s="943"/>
      <c r="F9" s="943"/>
      <c r="G9" s="548"/>
      <c r="H9" s="548"/>
      <c r="I9" s="548"/>
      <c r="J9" s="548"/>
      <c r="K9" s="548"/>
      <c r="L9" s="548"/>
      <c r="M9" s="548"/>
      <c r="N9" s="548"/>
      <c r="O9" s="548"/>
      <c r="P9" s="548"/>
      <c r="Q9" s="548"/>
      <c r="R9" s="548"/>
      <c r="S9" s="548"/>
      <c r="T9" s="548"/>
      <c r="U9" s="548"/>
      <c r="V9" s="548"/>
      <c r="W9" s="548"/>
      <c r="X9" s="548"/>
      <c r="Y9" s="548"/>
      <c r="Z9" s="548"/>
      <c r="AA9" s="382"/>
      <c r="AB9" s="382"/>
      <c r="AC9" s="382"/>
      <c r="AD9" s="382"/>
      <c r="AE9" s="382"/>
      <c r="AF9" s="382"/>
      <c r="AG9" s="382"/>
      <c r="AH9" s="382"/>
      <c r="AI9" s="382"/>
    </row>
    <row r="10" spans="1:78" ht="18.75" customHeight="1">
      <c r="B10" s="127"/>
      <c r="C10" s="127"/>
      <c r="D10" s="127"/>
      <c r="E10" s="127"/>
      <c r="F10" s="127"/>
      <c r="G10" s="127"/>
      <c r="H10" s="127"/>
      <c r="I10" s="127"/>
      <c r="J10" s="127"/>
      <c r="K10" s="127"/>
      <c r="L10" s="127"/>
      <c r="M10" s="127"/>
      <c r="N10" s="127"/>
      <c r="O10" s="127"/>
      <c r="P10" s="127"/>
      <c r="Q10" s="127"/>
      <c r="R10" s="127"/>
      <c r="S10" s="127"/>
      <c r="V10"/>
      <c r="W10"/>
      <c r="X10"/>
      <c r="Y10"/>
      <c r="Z10"/>
      <c r="AA10"/>
    </row>
    <row r="11" spans="1:78" s="16" customFormat="1" ht="24.95" customHeight="1">
      <c r="A11" s="655"/>
      <c r="B11" s="656"/>
      <c r="C11" s="101"/>
      <c r="D11" s="101"/>
      <c r="E11" s="101"/>
      <c r="F11" s="101"/>
    </row>
    <row r="12" spans="1:78" s="5" customFormat="1" ht="21.95" customHeight="1" thickBot="1">
      <c r="A12" s="2"/>
      <c r="B12" s="2"/>
      <c r="C12" s="15"/>
      <c r="D12" s="80"/>
      <c r="E12" s="15"/>
      <c r="F12" s="15"/>
      <c r="G12" s="15"/>
      <c r="H12" s="15"/>
      <c r="I12" s="15"/>
      <c r="J12" s="15"/>
      <c r="K12" s="15"/>
      <c r="L12" s="15"/>
      <c r="M12" s="15"/>
      <c r="N12" s="15"/>
      <c r="O12" s="15"/>
      <c r="P12" s="15"/>
      <c r="Q12" s="15"/>
      <c r="R12" s="15"/>
      <c r="S12" s="15"/>
      <c r="T12" s="15"/>
      <c r="U12" s="15"/>
      <c r="V12" s="15"/>
      <c r="W12" s="945" t="s">
        <v>378</v>
      </c>
      <c r="X12" s="473"/>
      <c r="Y12" s="473"/>
      <c r="Z12" s="473"/>
      <c r="AA12" s="16"/>
    </row>
    <row r="13" spans="1:78" s="7" customFormat="1" ht="19.5" customHeight="1">
      <c r="C13" s="850"/>
      <c r="D13" s="493"/>
      <c r="E13" s="493"/>
      <c r="F13" s="494"/>
      <c r="G13" s="633" t="s">
        <v>90</v>
      </c>
      <c r="H13" s="586"/>
      <c r="I13" s="586"/>
      <c r="J13" s="586"/>
      <c r="K13" s="586"/>
      <c r="L13" s="586"/>
      <c r="M13" s="586"/>
      <c r="N13" s="586"/>
      <c r="O13" s="586"/>
      <c r="P13" s="592"/>
      <c r="Q13" s="633" t="s">
        <v>91</v>
      </c>
      <c r="R13" s="586"/>
      <c r="S13" s="586"/>
      <c r="T13" s="586"/>
      <c r="U13" s="586"/>
      <c r="V13" s="586"/>
      <c r="W13" s="586"/>
      <c r="X13" s="586"/>
      <c r="Y13" s="586"/>
      <c r="Z13" s="592"/>
    </row>
    <row r="14" spans="1:78" s="7" customFormat="1" ht="39" customHeight="1" thickBot="1">
      <c r="C14" s="495"/>
      <c r="D14" s="473"/>
      <c r="E14" s="473"/>
      <c r="F14" s="496"/>
      <c r="G14" s="882" t="s">
        <v>373</v>
      </c>
      <c r="H14" s="677"/>
      <c r="I14" s="879" t="s">
        <v>320</v>
      </c>
      <c r="J14" s="677"/>
      <c r="K14" s="879" t="s">
        <v>321</v>
      </c>
      <c r="L14" s="677"/>
      <c r="M14" s="879" t="s">
        <v>322</v>
      </c>
      <c r="N14" s="677"/>
      <c r="O14" s="824" t="s">
        <v>379</v>
      </c>
      <c r="P14" s="530"/>
      <c r="Q14" s="882" t="s">
        <v>373</v>
      </c>
      <c r="R14" s="677"/>
      <c r="S14" s="879" t="s">
        <v>320</v>
      </c>
      <c r="T14" s="677"/>
      <c r="U14" s="879" t="s">
        <v>321</v>
      </c>
      <c r="V14" s="677"/>
      <c r="W14" s="879" t="s">
        <v>322</v>
      </c>
      <c r="X14" s="677"/>
      <c r="Y14" s="824" t="s">
        <v>379</v>
      </c>
      <c r="Z14" s="530"/>
    </row>
    <row r="15" spans="1:78" s="7" customFormat="1" ht="17.25" customHeight="1">
      <c r="C15" s="871" t="s">
        <v>380</v>
      </c>
      <c r="D15" s="849"/>
      <c r="E15" s="849"/>
      <c r="F15" s="490"/>
      <c r="G15" s="935"/>
      <c r="H15" s="909"/>
      <c r="I15" s="936"/>
      <c r="J15" s="909"/>
      <c r="K15" s="936"/>
      <c r="L15" s="909"/>
      <c r="M15" s="936"/>
      <c r="N15" s="909"/>
      <c r="O15" s="937"/>
      <c r="P15" s="938"/>
      <c r="Q15" s="935"/>
      <c r="R15" s="909"/>
      <c r="S15" s="936"/>
      <c r="T15" s="909"/>
      <c r="U15" s="936"/>
      <c r="V15" s="909"/>
      <c r="W15" s="936"/>
      <c r="X15" s="909"/>
      <c r="Y15" s="937"/>
      <c r="Z15" s="938"/>
    </row>
    <row r="16" spans="1:78" s="7" customFormat="1" ht="17.25" customHeight="1">
      <c r="C16" s="539"/>
      <c r="D16" s="540"/>
      <c r="E16" s="540"/>
      <c r="F16" s="541"/>
      <c r="G16" s="929"/>
      <c r="H16" s="612"/>
      <c r="I16" s="927"/>
      <c r="J16" s="612"/>
      <c r="K16" s="927"/>
      <c r="L16" s="612"/>
      <c r="M16" s="927"/>
      <c r="N16" s="612"/>
      <c r="O16" s="927"/>
      <c r="P16" s="931"/>
      <c r="Q16" s="929"/>
      <c r="R16" s="612"/>
      <c r="S16" s="927"/>
      <c r="T16" s="612"/>
      <c r="U16" s="927"/>
      <c r="V16" s="612"/>
      <c r="W16" s="927"/>
      <c r="X16" s="612"/>
      <c r="Y16" s="927"/>
      <c r="Z16" s="931"/>
    </row>
    <row r="17" spans="3:27" s="7" customFormat="1" ht="17.25" customHeight="1">
      <c r="C17" s="860" t="s">
        <v>381</v>
      </c>
      <c r="D17" s="570"/>
      <c r="E17" s="570"/>
      <c r="F17" s="679"/>
      <c r="G17" s="928"/>
      <c r="H17" s="582"/>
      <c r="I17" s="668"/>
      <c r="J17" s="582"/>
      <c r="K17" s="668"/>
      <c r="L17" s="582"/>
      <c r="M17" s="668"/>
      <c r="N17" s="582"/>
      <c r="O17" s="863"/>
      <c r="P17" s="930"/>
      <c r="Q17" s="928"/>
      <c r="R17" s="582"/>
      <c r="S17" s="668"/>
      <c r="T17" s="582"/>
      <c r="U17" s="668"/>
      <c r="V17" s="582"/>
      <c r="W17" s="668"/>
      <c r="X17" s="582"/>
      <c r="Y17" s="863"/>
      <c r="Z17" s="930"/>
    </row>
    <row r="18" spans="3:27" s="7" customFormat="1" ht="17.25" customHeight="1">
      <c r="C18" s="539"/>
      <c r="D18" s="540"/>
      <c r="E18" s="540"/>
      <c r="F18" s="541"/>
      <c r="G18" s="929"/>
      <c r="H18" s="612"/>
      <c r="I18" s="927"/>
      <c r="J18" s="612"/>
      <c r="K18" s="927"/>
      <c r="L18" s="612"/>
      <c r="M18" s="927"/>
      <c r="N18" s="612"/>
      <c r="O18" s="927"/>
      <c r="P18" s="931"/>
      <c r="Q18" s="929"/>
      <c r="R18" s="612"/>
      <c r="S18" s="927"/>
      <c r="T18" s="612"/>
      <c r="U18" s="927"/>
      <c r="V18" s="612"/>
      <c r="W18" s="927"/>
      <c r="X18" s="612"/>
      <c r="Y18" s="927"/>
      <c r="Z18" s="931"/>
    </row>
    <row r="19" spans="3:27" s="7" customFormat="1" ht="17.25" customHeight="1">
      <c r="C19" s="860" t="s">
        <v>382</v>
      </c>
      <c r="D19" s="570"/>
      <c r="E19" s="570"/>
      <c r="F19" s="679"/>
      <c r="G19" s="928"/>
      <c r="H19" s="582"/>
      <c r="I19" s="668"/>
      <c r="J19" s="582"/>
      <c r="K19" s="668"/>
      <c r="L19" s="582"/>
      <c r="M19" s="668"/>
      <c r="N19" s="582"/>
      <c r="O19" s="863"/>
      <c r="P19" s="930"/>
      <c r="Q19" s="928"/>
      <c r="R19" s="582"/>
      <c r="S19" s="668"/>
      <c r="T19" s="582"/>
      <c r="U19" s="668"/>
      <c r="V19" s="582"/>
      <c r="W19" s="668"/>
      <c r="X19" s="582"/>
      <c r="Y19" s="863"/>
      <c r="Z19" s="930"/>
    </row>
    <row r="20" spans="3:27" s="7" customFormat="1" ht="17.25" customHeight="1">
      <c r="C20" s="539"/>
      <c r="D20" s="540"/>
      <c r="E20" s="540"/>
      <c r="F20" s="541"/>
      <c r="G20" s="929"/>
      <c r="H20" s="612"/>
      <c r="I20" s="927"/>
      <c r="J20" s="612"/>
      <c r="K20" s="927"/>
      <c r="L20" s="612"/>
      <c r="M20" s="927"/>
      <c r="N20" s="612"/>
      <c r="O20" s="927"/>
      <c r="P20" s="931"/>
      <c r="Q20" s="929"/>
      <c r="R20" s="612"/>
      <c r="S20" s="927"/>
      <c r="T20" s="612"/>
      <c r="U20" s="927"/>
      <c r="V20" s="612"/>
      <c r="W20" s="927"/>
      <c r="X20" s="612"/>
      <c r="Y20" s="927"/>
      <c r="Z20" s="931"/>
    </row>
    <row r="21" spans="3:27" s="7" customFormat="1" ht="17.25" customHeight="1">
      <c r="C21" s="860" t="s">
        <v>383</v>
      </c>
      <c r="D21" s="570"/>
      <c r="E21" s="570"/>
      <c r="F21" s="679"/>
      <c r="G21" s="928"/>
      <c r="H21" s="582"/>
      <c r="I21" s="668"/>
      <c r="J21" s="582"/>
      <c r="K21" s="668"/>
      <c r="L21" s="582"/>
      <c r="M21" s="668"/>
      <c r="N21" s="582"/>
      <c r="O21" s="863"/>
      <c r="P21" s="930"/>
      <c r="Q21" s="928"/>
      <c r="R21" s="582"/>
      <c r="S21" s="668"/>
      <c r="T21" s="582"/>
      <c r="U21" s="668"/>
      <c r="V21" s="582"/>
      <c r="W21" s="668"/>
      <c r="X21" s="582"/>
      <c r="Y21" s="863"/>
      <c r="Z21" s="930"/>
    </row>
    <row r="22" spans="3:27" s="7" customFormat="1" ht="17.25" customHeight="1">
      <c r="C22" s="539"/>
      <c r="D22" s="540"/>
      <c r="E22" s="540"/>
      <c r="F22" s="541"/>
      <c r="G22" s="929"/>
      <c r="H22" s="612"/>
      <c r="I22" s="927"/>
      <c r="J22" s="612"/>
      <c r="K22" s="927"/>
      <c r="L22" s="612"/>
      <c r="M22" s="927"/>
      <c r="N22" s="612"/>
      <c r="O22" s="927"/>
      <c r="P22" s="931"/>
      <c r="Q22" s="929"/>
      <c r="R22" s="612"/>
      <c r="S22" s="927"/>
      <c r="T22" s="612"/>
      <c r="U22" s="927"/>
      <c r="V22" s="612"/>
      <c r="W22" s="927"/>
      <c r="X22" s="612"/>
      <c r="Y22" s="927"/>
      <c r="Z22" s="931"/>
    </row>
    <row r="23" spans="3:27" s="7" customFormat="1" ht="17.25" customHeight="1">
      <c r="C23" s="860" t="s">
        <v>384</v>
      </c>
      <c r="D23" s="570"/>
      <c r="E23" s="570"/>
      <c r="F23" s="679"/>
      <c r="G23" s="928"/>
      <c r="H23" s="582"/>
      <c r="I23" s="668"/>
      <c r="J23" s="582"/>
      <c r="K23" s="668"/>
      <c r="L23" s="582"/>
      <c r="M23" s="668"/>
      <c r="N23" s="582"/>
      <c r="O23" s="863"/>
      <c r="P23" s="930"/>
      <c r="Q23" s="928"/>
      <c r="R23" s="582"/>
      <c r="S23" s="668"/>
      <c r="T23" s="582"/>
      <c r="U23" s="668"/>
      <c r="V23" s="582"/>
      <c r="W23" s="668"/>
      <c r="X23" s="582"/>
      <c r="Y23" s="863"/>
      <c r="Z23" s="930"/>
    </row>
    <row r="24" spans="3:27" s="7" customFormat="1" ht="17.25" customHeight="1">
      <c r="C24" s="539"/>
      <c r="D24" s="540"/>
      <c r="E24" s="540"/>
      <c r="F24" s="541"/>
      <c r="G24" s="929"/>
      <c r="H24" s="612"/>
      <c r="I24" s="927"/>
      <c r="J24" s="612"/>
      <c r="K24" s="927"/>
      <c r="L24" s="612"/>
      <c r="M24" s="927"/>
      <c r="N24" s="612"/>
      <c r="O24" s="927"/>
      <c r="P24" s="931"/>
      <c r="Q24" s="929"/>
      <c r="R24" s="612"/>
      <c r="S24" s="927"/>
      <c r="T24" s="612"/>
      <c r="U24" s="927"/>
      <c r="V24" s="612"/>
      <c r="W24" s="927"/>
      <c r="X24" s="612"/>
      <c r="Y24" s="927"/>
      <c r="Z24" s="931"/>
      <c r="AA24" s="200"/>
    </row>
    <row r="25" spans="3:27" s="7" customFormat="1" ht="17.25" customHeight="1">
      <c r="C25" s="860" t="s">
        <v>385</v>
      </c>
      <c r="D25" s="570"/>
      <c r="E25" s="570"/>
      <c r="F25" s="679"/>
      <c r="G25" s="928"/>
      <c r="H25" s="582"/>
      <c r="I25" s="668"/>
      <c r="J25" s="582"/>
      <c r="K25" s="668"/>
      <c r="L25" s="582"/>
      <c r="M25" s="668"/>
      <c r="N25" s="582"/>
      <c r="O25" s="863"/>
      <c r="P25" s="930"/>
      <c r="Q25" s="928"/>
      <c r="R25" s="582"/>
      <c r="S25" s="668"/>
      <c r="T25" s="582"/>
      <c r="U25" s="668"/>
      <c r="V25" s="582"/>
      <c r="W25" s="668"/>
      <c r="X25" s="582"/>
      <c r="Y25" s="863"/>
      <c r="Z25" s="930"/>
    </row>
    <row r="26" spans="3:27" s="7" customFormat="1" ht="17.25" customHeight="1">
      <c r="C26" s="539"/>
      <c r="D26" s="540"/>
      <c r="E26" s="540"/>
      <c r="F26" s="541"/>
      <c r="G26" s="929"/>
      <c r="H26" s="612"/>
      <c r="I26" s="927"/>
      <c r="J26" s="612"/>
      <c r="K26" s="927"/>
      <c r="L26" s="612"/>
      <c r="M26" s="927"/>
      <c r="N26" s="612"/>
      <c r="O26" s="927"/>
      <c r="P26" s="931"/>
      <c r="Q26" s="929"/>
      <c r="R26" s="612"/>
      <c r="S26" s="927"/>
      <c r="T26" s="612"/>
      <c r="U26" s="927"/>
      <c r="V26" s="612"/>
      <c r="W26" s="927"/>
      <c r="X26" s="612"/>
      <c r="Y26" s="927"/>
      <c r="Z26" s="931"/>
    </row>
    <row r="27" spans="3:27" s="7" customFormat="1" ht="17.25" customHeight="1">
      <c r="C27" s="860" t="s">
        <v>547</v>
      </c>
      <c r="D27" s="570"/>
      <c r="E27" s="570"/>
      <c r="F27" s="679"/>
      <c r="G27" s="928"/>
      <c r="H27" s="582"/>
      <c r="I27" s="668"/>
      <c r="J27" s="582"/>
      <c r="K27" s="668"/>
      <c r="L27" s="582"/>
      <c r="M27" s="668"/>
      <c r="N27" s="582"/>
      <c r="O27" s="863"/>
      <c r="P27" s="930"/>
      <c r="Q27" s="928"/>
      <c r="R27" s="582"/>
      <c r="S27" s="668"/>
      <c r="T27" s="582"/>
      <c r="U27" s="668"/>
      <c r="V27" s="582"/>
      <c r="W27" s="668"/>
      <c r="X27" s="582"/>
      <c r="Y27" s="863"/>
      <c r="Z27" s="930"/>
    </row>
    <row r="28" spans="3:27" s="7" customFormat="1" ht="17.25" customHeight="1">
      <c r="C28" s="539"/>
      <c r="D28" s="540"/>
      <c r="E28" s="540"/>
      <c r="F28" s="541"/>
      <c r="G28" s="929"/>
      <c r="H28" s="612"/>
      <c r="I28" s="927"/>
      <c r="J28" s="612"/>
      <c r="K28" s="927"/>
      <c r="L28" s="612"/>
      <c r="M28" s="927"/>
      <c r="N28" s="612"/>
      <c r="O28" s="927"/>
      <c r="P28" s="931"/>
      <c r="Q28" s="929"/>
      <c r="R28" s="612"/>
      <c r="S28" s="927"/>
      <c r="T28" s="612"/>
      <c r="U28" s="927"/>
      <c r="V28" s="612"/>
      <c r="W28" s="927"/>
      <c r="X28" s="612"/>
      <c r="Y28" s="927"/>
      <c r="Z28" s="931"/>
      <c r="AA28" s="200"/>
    </row>
    <row r="29" spans="3:27" s="7" customFormat="1" ht="17.25" customHeight="1">
      <c r="C29" s="860" t="s">
        <v>544</v>
      </c>
      <c r="D29" s="570"/>
      <c r="E29" s="570"/>
      <c r="F29" s="679"/>
      <c r="G29" s="928"/>
      <c r="H29" s="582"/>
      <c r="I29" s="668"/>
      <c r="J29" s="582"/>
      <c r="K29" s="668"/>
      <c r="L29" s="582"/>
      <c r="M29" s="668"/>
      <c r="N29" s="582"/>
      <c r="O29" s="863"/>
      <c r="P29" s="930"/>
      <c r="Q29" s="928"/>
      <c r="R29" s="582"/>
      <c r="S29" s="668"/>
      <c r="T29" s="582"/>
      <c r="U29" s="668"/>
      <c r="V29" s="582"/>
      <c r="W29" s="668"/>
      <c r="X29" s="582"/>
      <c r="Y29" s="863"/>
      <c r="Z29" s="930"/>
    </row>
    <row r="30" spans="3:27" s="7" customFormat="1" ht="17.25" customHeight="1">
      <c r="C30" s="539"/>
      <c r="D30" s="540"/>
      <c r="E30" s="540"/>
      <c r="F30" s="541"/>
      <c r="G30" s="929"/>
      <c r="H30" s="612"/>
      <c r="I30" s="927"/>
      <c r="J30" s="612"/>
      <c r="K30" s="927"/>
      <c r="L30" s="612"/>
      <c r="M30" s="927"/>
      <c r="N30" s="612"/>
      <c r="O30" s="927"/>
      <c r="P30" s="931"/>
      <c r="Q30" s="929"/>
      <c r="R30" s="612"/>
      <c r="S30" s="927"/>
      <c r="T30" s="612"/>
      <c r="U30" s="927"/>
      <c r="V30" s="612"/>
      <c r="W30" s="927"/>
      <c r="X30" s="612"/>
      <c r="Y30" s="927"/>
      <c r="Z30" s="931"/>
    </row>
    <row r="31" spans="3:27" s="7" customFormat="1" ht="17.25" customHeight="1">
      <c r="C31" s="860" t="s">
        <v>386</v>
      </c>
      <c r="D31" s="570"/>
      <c r="E31" s="570"/>
      <c r="F31" s="679"/>
      <c r="G31" s="928"/>
      <c r="H31" s="582"/>
      <c r="I31" s="668"/>
      <c r="J31" s="582"/>
      <c r="K31" s="668"/>
      <c r="L31" s="582"/>
      <c r="M31" s="668"/>
      <c r="N31" s="582"/>
      <c r="O31" s="863"/>
      <c r="P31" s="930"/>
      <c r="Q31" s="928"/>
      <c r="R31" s="582"/>
      <c r="S31" s="668"/>
      <c r="T31" s="582"/>
      <c r="U31" s="668"/>
      <c r="V31" s="582"/>
      <c r="W31" s="668"/>
      <c r="X31" s="582"/>
      <c r="Y31" s="863"/>
      <c r="Z31" s="930"/>
    </row>
    <row r="32" spans="3:27" s="7" customFormat="1" ht="17.25" customHeight="1">
      <c r="C32" s="539"/>
      <c r="D32" s="540"/>
      <c r="E32" s="540"/>
      <c r="F32" s="541"/>
      <c r="G32" s="929"/>
      <c r="H32" s="612"/>
      <c r="I32" s="927"/>
      <c r="J32" s="612"/>
      <c r="K32" s="927"/>
      <c r="L32" s="612"/>
      <c r="M32" s="927"/>
      <c r="N32" s="612"/>
      <c r="O32" s="927"/>
      <c r="P32" s="931"/>
      <c r="Q32" s="929"/>
      <c r="R32" s="612"/>
      <c r="S32" s="927"/>
      <c r="T32" s="612"/>
      <c r="U32" s="927"/>
      <c r="V32" s="612"/>
      <c r="W32" s="927"/>
      <c r="X32" s="612"/>
      <c r="Y32" s="927"/>
      <c r="Z32" s="931"/>
    </row>
    <row r="33" spans="2:26" s="7" customFormat="1" ht="17.25" customHeight="1">
      <c r="B33" s="847"/>
      <c r="C33" s="860" t="s">
        <v>545</v>
      </c>
      <c r="D33" s="570"/>
      <c r="E33" s="570"/>
      <c r="F33" s="679"/>
      <c r="G33" s="928"/>
      <c r="H33" s="582"/>
      <c r="I33" s="668"/>
      <c r="J33" s="582"/>
      <c r="K33" s="668"/>
      <c r="L33" s="582"/>
      <c r="M33" s="668"/>
      <c r="N33" s="582"/>
      <c r="O33" s="863"/>
      <c r="P33" s="930"/>
      <c r="Q33" s="928"/>
      <c r="R33" s="582"/>
      <c r="S33" s="668"/>
      <c r="T33" s="582"/>
      <c r="U33" s="668"/>
      <c r="V33" s="582"/>
      <c r="W33" s="668"/>
      <c r="X33" s="582"/>
      <c r="Y33" s="863"/>
      <c r="Z33" s="930"/>
    </row>
    <row r="34" spans="2:26" s="7" customFormat="1" ht="17.25" customHeight="1">
      <c r="B34" s="490"/>
      <c r="C34" s="539"/>
      <c r="D34" s="540"/>
      <c r="E34" s="540"/>
      <c r="F34" s="541"/>
      <c r="G34" s="929"/>
      <c r="H34" s="612"/>
      <c r="I34" s="927"/>
      <c r="J34" s="612"/>
      <c r="K34" s="927"/>
      <c r="L34" s="612"/>
      <c r="M34" s="927"/>
      <c r="N34" s="612"/>
      <c r="O34" s="927"/>
      <c r="P34" s="931"/>
      <c r="Q34" s="929"/>
      <c r="R34" s="612"/>
      <c r="S34" s="927"/>
      <c r="T34" s="612"/>
      <c r="U34" s="927"/>
      <c r="V34" s="612"/>
      <c r="W34" s="927"/>
      <c r="X34" s="612"/>
      <c r="Y34" s="927"/>
      <c r="Z34" s="931"/>
    </row>
    <row r="35" spans="2:26" s="7" customFormat="1" ht="17.25" customHeight="1">
      <c r="C35" s="860" t="s">
        <v>387</v>
      </c>
      <c r="D35" s="570"/>
      <c r="E35" s="570"/>
      <c r="F35" s="679"/>
      <c r="G35" s="928"/>
      <c r="H35" s="582"/>
      <c r="I35" s="668"/>
      <c r="J35" s="582"/>
      <c r="K35" s="668"/>
      <c r="L35" s="582"/>
      <c r="M35" s="668"/>
      <c r="N35" s="582"/>
      <c r="O35" s="863"/>
      <c r="P35" s="930"/>
      <c r="Q35" s="928"/>
      <c r="R35" s="582"/>
      <c r="S35" s="668"/>
      <c r="T35" s="582"/>
      <c r="U35" s="668"/>
      <c r="V35" s="582"/>
      <c r="W35" s="668"/>
      <c r="X35" s="582"/>
      <c r="Y35" s="863"/>
      <c r="Z35" s="930"/>
    </row>
    <row r="36" spans="2:26" s="7" customFormat="1" ht="17.25" customHeight="1">
      <c r="C36" s="539"/>
      <c r="D36" s="540"/>
      <c r="E36" s="540"/>
      <c r="F36" s="541"/>
      <c r="G36" s="929"/>
      <c r="H36" s="612"/>
      <c r="I36" s="927"/>
      <c r="J36" s="612"/>
      <c r="K36" s="927"/>
      <c r="L36" s="612"/>
      <c r="M36" s="927"/>
      <c r="N36" s="612"/>
      <c r="O36" s="927"/>
      <c r="P36" s="931"/>
      <c r="Q36" s="929"/>
      <c r="R36" s="612"/>
      <c r="S36" s="927"/>
      <c r="T36" s="612"/>
      <c r="U36" s="927"/>
      <c r="V36" s="612"/>
      <c r="W36" s="927"/>
      <c r="X36" s="612"/>
      <c r="Y36" s="927"/>
      <c r="Z36" s="931"/>
    </row>
    <row r="37" spans="2:26" s="7" customFormat="1" ht="17.25" customHeight="1">
      <c r="C37" s="860" t="s">
        <v>546</v>
      </c>
      <c r="D37" s="570"/>
      <c r="E37" s="570"/>
      <c r="F37" s="679"/>
      <c r="G37" s="928"/>
      <c r="H37" s="582"/>
      <c r="I37" s="668"/>
      <c r="J37" s="582"/>
      <c r="K37" s="668"/>
      <c r="L37" s="582"/>
      <c r="M37" s="668"/>
      <c r="N37" s="582"/>
      <c r="O37" s="863"/>
      <c r="P37" s="930"/>
      <c r="Q37" s="928"/>
      <c r="R37" s="582"/>
      <c r="S37" s="668"/>
      <c r="T37" s="582"/>
      <c r="U37" s="668"/>
      <c r="V37" s="582"/>
      <c r="W37" s="668"/>
      <c r="X37" s="582"/>
      <c r="Y37" s="863"/>
      <c r="Z37" s="930"/>
    </row>
    <row r="38" spans="2:26" s="7" customFormat="1" ht="17.25" customHeight="1">
      <c r="C38" s="539"/>
      <c r="D38" s="540"/>
      <c r="E38" s="540"/>
      <c r="F38" s="541"/>
      <c r="G38" s="929"/>
      <c r="H38" s="612"/>
      <c r="I38" s="927"/>
      <c r="J38" s="612"/>
      <c r="K38" s="927"/>
      <c r="L38" s="612"/>
      <c r="M38" s="927"/>
      <c r="N38" s="612"/>
      <c r="O38" s="927"/>
      <c r="P38" s="931"/>
      <c r="Q38" s="929"/>
      <c r="R38" s="612"/>
      <c r="S38" s="927"/>
      <c r="T38" s="612"/>
      <c r="U38" s="927"/>
      <c r="V38" s="612"/>
      <c r="W38" s="927"/>
      <c r="X38" s="612"/>
      <c r="Y38" s="927"/>
      <c r="Z38" s="931"/>
    </row>
    <row r="39" spans="2:26" s="7" customFormat="1" ht="17.25" customHeight="1">
      <c r="C39" s="869" t="s">
        <v>388</v>
      </c>
      <c r="D39" s="570"/>
      <c r="E39" s="570"/>
      <c r="F39" s="679"/>
      <c r="G39" s="928"/>
      <c r="H39" s="582"/>
      <c r="I39" s="668"/>
      <c r="J39" s="582"/>
      <c r="K39" s="668"/>
      <c r="L39" s="582"/>
      <c r="M39" s="668"/>
      <c r="N39" s="582"/>
      <c r="O39" s="863"/>
      <c r="P39" s="930"/>
      <c r="Q39" s="928"/>
      <c r="R39" s="582"/>
      <c r="S39" s="668"/>
      <c r="T39" s="582"/>
      <c r="U39" s="668"/>
      <c r="V39" s="582"/>
      <c r="W39" s="668"/>
      <c r="X39" s="582"/>
      <c r="Y39" s="863"/>
      <c r="Z39" s="930"/>
    </row>
    <row r="40" spans="2:26" s="7" customFormat="1" ht="17.25" customHeight="1" thickBot="1">
      <c r="C40" s="298" t="s">
        <v>389</v>
      </c>
      <c r="D40" s="933"/>
      <c r="E40" s="934"/>
      <c r="F40" s="299" t="s">
        <v>390</v>
      </c>
      <c r="G40" s="929"/>
      <c r="H40" s="612"/>
      <c r="I40" s="927"/>
      <c r="J40" s="612"/>
      <c r="K40" s="927"/>
      <c r="L40" s="612"/>
      <c r="M40" s="927"/>
      <c r="N40" s="612"/>
      <c r="O40" s="927"/>
      <c r="P40" s="931"/>
      <c r="Q40" s="929"/>
      <c r="R40" s="612"/>
      <c r="S40" s="927"/>
      <c r="T40" s="612"/>
      <c r="U40" s="927"/>
      <c r="V40" s="612"/>
      <c r="W40" s="927"/>
      <c r="X40" s="612"/>
      <c r="Y40" s="927"/>
      <c r="Z40" s="931"/>
    </row>
    <row r="41" spans="2:26" s="7" customFormat="1" ht="17.25" customHeight="1" thickTop="1">
      <c r="B41" s="841"/>
      <c r="C41" s="939" t="s">
        <v>376</v>
      </c>
      <c r="D41" s="481"/>
      <c r="E41" s="481"/>
      <c r="F41" s="482"/>
      <c r="G41" s="932">
        <f>SUM(G15:G40)</f>
        <v>0</v>
      </c>
      <c r="H41" s="829"/>
      <c r="I41" s="858">
        <f>SUM(I15:I40)</f>
        <v>0</v>
      </c>
      <c r="J41" s="829"/>
      <c r="K41" s="858">
        <f>SUM(K15:K40)</f>
        <v>0</v>
      </c>
      <c r="L41" s="829"/>
      <c r="M41" s="858">
        <f>SUM(M15:M40)</f>
        <v>0</v>
      </c>
      <c r="N41" s="829"/>
      <c r="O41" s="873">
        <f>SUM(O15:O40)</f>
        <v>0</v>
      </c>
      <c r="P41" s="482"/>
      <c r="Q41" s="932">
        <f>SUM(Q15:Q40)</f>
        <v>0</v>
      </c>
      <c r="R41" s="829"/>
      <c r="S41" s="858">
        <f>SUM(S15:S40)</f>
        <v>0</v>
      </c>
      <c r="T41" s="829"/>
      <c r="U41" s="858">
        <f>SUM(U15:U40)</f>
        <v>0</v>
      </c>
      <c r="V41" s="829"/>
      <c r="W41" s="858">
        <f>SUM(W15:W40)</f>
        <v>0</v>
      </c>
      <c r="X41" s="829"/>
      <c r="Y41" s="873">
        <f>SUM(Y15:Y40)</f>
        <v>0</v>
      </c>
      <c r="Z41" s="482"/>
    </row>
    <row r="42" spans="2:26" s="7" customFormat="1" ht="17.25" customHeight="1" thickBot="1">
      <c r="B42" s="490"/>
      <c r="C42" s="495"/>
      <c r="D42" s="473"/>
      <c r="E42" s="473"/>
      <c r="F42" s="496"/>
      <c r="G42" s="495"/>
      <c r="H42" s="782"/>
      <c r="I42" s="620"/>
      <c r="J42" s="782"/>
      <c r="K42" s="620"/>
      <c r="L42" s="782"/>
      <c r="M42" s="620"/>
      <c r="N42" s="782"/>
      <c r="O42" s="620"/>
      <c r="P42" s="496"/>
      <c r="Q42" s="495"/>
      <c r="R42" s="782"/>
      <c r="S42" s="620"/>
      <c r="T42" s="782"/>
      <c r="U42" s="620"/>
      <c r="V42" s="782"/>
      <c r="W42" s="620"/>
      <c r="X42" s="782"/>
      <c r="Y42" s="620"/>
      <c r="Z42" s="496"/>
    </row>
  </sheetData>
  <sheetProtection sheet="1" objects="1" scenarios="1"/>
  <mergeCells count="180">
    <mergeCell ref="A11:B11"/>
    <mergeCell ref="A6:B6"/>
    <mergeCell ref="B7:S7"/>
    <mergeCell ref="C8:F8"/>
    <mergeCell ref="C9:F9"/>
    <mergeCell ref="G8:Z8"/>
    <mergeCell ref="G9:Z9"/>
    <mergeCell ref="A1:Z1"/>
    <mergeCell ref="K39:L40"/>
    <mergeCell ref="O29:P30"/>
    <mergeCell ref="Q23:R24"/>
    <mergeCell ref="O14:P14"/>
    <mergeCell ref="S23:T24"/>
    <mergeCell ref="Y35:Z36"/>
    <mergeCell ref="O15:P16"/>
    <mergeCell ref="W12:Z12"/>
    <mergeCell ref="Q15:R16"/>
    <mergeCell ref="G33:H34"/>
    <mergeCell ref="U27:V28"/>
    <mergeCell ref="G17:H18"/>
    <mergeCell ref="W27:X28"/>
    <mergeCell ref="I17:J18"/>
    <mergeCell ref="G35:H36"/>
    <mergeCell ref="Y31:Z32"/>
    <mergeCell ref="I41:J42"/>
    <mergeCell ref="W39:X40"/>
    <mergeCell ref="M35:N36"/>
    <mergeCell ref="U29:V30"/>
    <mergeCell ref="O41:P42"/>
    <mergeCell ref="Q41:R42"/>
    <mergeCell ref="M19:N20"/>
    <mergeCell ref="S35:T36"/>
    <mergeCell ref="K41:L42"/>
    <mergeCell ref="W41:X42"/>
    <mergeCell ref="I33:J34"/>
    <mergeCell ref="I37:J38"/>
    <mergeCell ref="M41:N42"/>
    <mergeCell ref="O35:P36"/>
    <mergeCell ref="U37:V38"/>
    <mergeCell ref="W37:X38"/>
    <mergeCell ref="I39:J40"/>
    <mergeCell ref="Q39:R40"/>
    <mergeCell ref="K25:L26"/>
    <mergeCell ref="I31:J32"/>
    <mergeCell ref="W25:X26"/>
    <mergeCell ref="U31:V32"/>
    <mergeCell ref="I27:J28"/>
    <mergeCell ref="K27:L28"/>
    <mergeCell ref="Q13:Z13"/>
    <mergeCell ref="Y37:Z38"/>
    <mergeCell ref="B33:B34"/>
    <mergeCell ref="Y19:Z20"/>
    <mergeCell ref="G25:H26"/>
    <mergeCell ref="G27:H28"/>
    <mergeCell ref="O19:P20"/>
    <mergeCell ref="C33:F34"/>
    <mergeCell ref="C29:F30"/>
    <mergeCell ref="O21:P22"/>
    <mergeCell ref="Q21:R22"/>
    <mergeCell ref="C31:F32"/>
    <mergeCell ref="O23:P24"/>
    <mergeCell ref="C15:F16"/>
    <mergeCell ref="G13:P13"/>
    <mergeCell ref="Q17:R18"/>
    <mergeCell ref="U33:V34"/>
    <mergeCell ref="S17:T18"/>
    <mergeCell ref="Y21:Z22"/>
    <mergeCell ref="I21:J22"/>
    <mergeCell ref="W31:X32"/>
    <mergeCell ref="K21:L22"/>
    <mergeCell ref="K15:L16"/>
    <mergeCell ref="U17:V18"/>
    <mergeCell ref="Y17:Z18"/>
    <mergeCell ref="Y39:Z40"/>
    <mergeCell ref="O33:P34"/>
    <mergeCell ref="I35:J36"/>
    <mergeCell ref="U39:V40"/>
    <mergeCell ref="Q29:R30"/>
    <mergeCell ref="U35:V36"/>
    <mergeCell ref="K29:L30"/>
    <mergeCell ref="S25:T26"/>
    <mergeCell ref="U25:V26"/>
    <mergeCell ref="Q31:R32"/>
    <mergeCell ref="S31:T32"/>
    <mergeCell ref="Y27:Z28"/>
    <mergeCell ref="S27:T28"/>
    <mergeCell ref="W35:X36"/>
    <mergeCell ref="M31:N32"/>
    <mergeCell ref="O31:P32"/>
    <mergeCell ref="C3:Y4"/>
    <mergeCell ref="Y33:Z34"/>
    <mergeCell ref="W17:X18"/>
    <mergeCell ref="C17:F18"/>
    <mergeCell ref="C19:F20"/>
    <mergeCell ref="W21:X22"/>
    <mergeCell ref="G29:H30"/>
    <mergeCell ref="K33:L34"/>
    <mergeCell ref="M27:N28"/>
    <mergeCell ref="K23:L24"/>
    <mergeCell ref="S29:T30"/>
    <mergeCell ref="Q14:R14"/>
    <mergeCell ref="M29:N30"/>
    <mergeCell ref="M21:N22"/>
    <mergeCell ref="M25:N26"/>
    <mergeCell ref="O25:P26"/>
    <mergeCell ref="Q27:R28"/>
    <mergeCell ref="G23:H24"/>
    <mergeCell ref="W29:X30"/>
    <mergeCell ref="I29:J30"/>
    <mergeCell ref="M33:N34"/>
    <mergeCell ref="I14:J14"/>
    <mergeCell ref="M15:N16"/>
    <mergeCell ref="K14:L14"/>
    <mergeCell ref="B41:B42"/>
    <mergeCell ref="W23:X24"/>
    <mergeCell ref="U23:V24"/>
    <mergeCell ref="Y23:Z24"/>
    <mergeCell ref="G31:H32"/>
    <mergeCell ref="G21:H22"/>
    <mergeCell ref="C21:F22"/>
    <mergeCell ref="C39:F39"/>
    <mergeCell ref="G15:H16"/>
    <mergeCell ref="Y29:Z30"/>
    <mergeCell ref="I15:J16"/>
    <mergeCell ref="S15:T16"/>
    <mergeCell ref="U15:V16"/>
    <mergeCell ref="W15:X16"/>
    <mergeCell ref="C23:F24"/>
    <mergeCell ref="O37:P38"/>
    <mergeCell ref="K35:L36"/>
    <mergeCell ref="Y15:Z16"/>
    <mergeCell ref="I25:J26"/>
    <mergeCell ref="S21:T22"/>
    <mergeCell ref="O39:P40"/>
    <mergeCell ref="C37:F38"/>
    <mergeCell ref="Y25:Z26"/>
    <mergeCell ref="C41:F42"/>
    <mergeCell ref="D40:E40"/>
    <mergeCell ref="G14:H14"/>
    <mergeCell ref="O27:P28"/>
    <mergeCell ref="K17:L18"/>
    <mergeCell ref="G39:H40"/>
    <mergeCell ref="S14:T14"/>
    <mergeCell ref="U14:V14"/>
    <mergeCell ref="G37:H38"/>
    <mergeCell ref="W14:X14"/>
    <mergeCell ref="K31:L32"/>
    <mergeCell ref="S37:T38"/>
    <mergeCell ref="M37:N38"/>
    <mergeCell ref="S39:T40"/>
    <mergeCell ref="W19:X20"/>
    <mergeCell ref="M39:N40"/>
    <mergeCell ref="G19:H20"/>
    <mergeCell ref="I19:J20"/>
    <mergeCell ref="S19:T20"/>
    <mergeCell ref="U19:V20"/>
    <mergeCell ref="Y41:Z42"/>
    <mergeCell ref="M17:N18"/>
    <mergeCell ref="Q33:R34"/>
    <mergeCell ref="M14:N14"/>
    <mergeCell ref="O17:P18"/>
    <mergeCell ref="S33:T34"/>
    <mergeCell ref="C25:F26"/>
    <mergeCell ref="I23:J24"/>
    <mergeCell ref="Y14:Z14"/>
    <mergeCell ref="K37:L38"/>
    <mergeCell ref="C35:F36"/>
    <mergeCell ref="C27:F28"/>
    <mergeCell ref="W33:X34"/>
    <mergeCell ref="Q37:R38"/>
    <mergeCell ref="M23:N24"/>
    <mergeCell ref="K19:L20"/>
    <mergeCell ref="C13:F14"/>
    <mergeCell ref="U21:V22"/>
    <mergeCell ref="Q35:R36"/>
    <mergeCell ref="G41:H42"/>
    <mergeCell ref="S41:T42"/>
    <mergeCell ref="Q25:R26"/>
    <mergeCell ref="U41:V42"/>
    <mergeCell ref="Q19:R20"/>
  </mergeCells>
  <phoneticPr fontId="3"/>
  <conditionalFormatting sqref="A1">
    <cfRule type="expression" dxfId="12" priority="209">
      <formula>BZ1="NG"</formula>
    </cfRule>
    <cfRule type="expression" dxfId="11" priority="210">
      <formula>BZ1="OK"</formula>
    </cfRule>
  </conditionalFormatting>
  <conditionalFormatting sqref="D15:Y39">
    <cfRule type="expression" dxfId="10" priority="211">
      <formula>LEFT($G$9,2)="1."</formula>
    </cfRule>
  </conditionalFormatting>
  <conditionalFormatting sqref="G9">
    <cfRule type="expression" dxfId="9" priority="1">
      <formula>FALSE()</formula>
    </cfRule>
  </conditionalFormatting>
  <conditionalFormatting sqref="G15:Y40 D40">
    <cfRule type="expression" dxfId="8" priority="208">
      <formula>FALSE()</formula>
    </cfRule>
  </conditionalFormatting>
  <dataValidations count="2">
    <dataValidation allowBlank="1" showInputMessage="1" showErrorMessage="1" prompt="具体的な名称を記載" sqref="D40:E40" xr:uid="{490C6146-BDE8-4F78-93ED-7941E8D174AD}"/>
    <dataValidation type="list" allowBlank="1" showInputMessage="1" showErrorMessage="1" sqref="G9" xr:uid="{62CEF8CC-5A15-234D-B09F-E7499FDC8C7C}">
      <formula1>"1.　  該当者いる,2.　  該当者いない"</formula1>
    </dataValidation>
  </dataValidations>
  <pageMargins left="0.55118110236220474" right="0.51181102362204722" top="0.59055118110236227" bottom="0.39370078740157483" header="0.51181102362204722" footer="3.937007874015748E-2"/>
  <pageSetup paperSize="9" scale="64" firstPageNumber="112" pageOrder="overThenDown" orientation="portrait" useFirstPageNumber="1" r:id="rId1"/>
  <headerFooter alignWithMargins="0">
    <oddFooter>&amp;C&amp;"ＭＳ 明朝,標準"&amp;12 -16-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47"/>
  <sheetViews>
    <sheetView workbookViewId="0">
      <selection sqref="A1:P1"/>
    </sheetView>
  </sheetViews>
  <sheetFormatPr defaultColWidth="9" defaultRowHeight="13.5"/>
  <cols>
    <col min="1" max="1" width="1.125" style="108" customWidth="1"/>
    <col min="2" max="4" width="4.375" style="108" customWidth="1"/>
    <col min="5" max="5" width="4.375" style="111" customWidth="1"/>
    <col min="6" max="12" width="4.375" style="108" customWidth="1"/>
    <col min="13" max="13" width="8.625" style="108" customWidth="1"/>
    <col min="14" max="14" width="9" style="108" customWidth="1"/>
    <col min="15" max="16384" width="9" style="108"/>
  </cols>
  <sheetData>
    <row r="1" spans="1:16" s="209" customFormat="1" ht="17.100000000000001" customHeight="1">
      <c r="A1" s="836" t="s">
        <v>391</v>
      </c>
      <c r="B1" s="946"/>
      <c r="C1" s="946"/>
      <c r="D1" s="946"/>
      <c r="E1" s="946"/>
      <c r="F1" s="946"/>
      <c r="G1" s="946"/>
      <c r="H1" s="946"/>
      <c r="I1" s="946"/>
      <c r="J1" s="946"/>
      <c r="K1" s="946"/>
      <c r="L1" s="946"/>
      <c r="M1" s="946"/>
      <c r="N1" s="946"/>
      <c r="O1" s="946"/>
      <c r="P1" s="946"/>
    </row>
    <row r="2" spans="1:16" ht="15" customHeight="1">
      <c r="A2" s="65"/>
      <c r="B2" s="3"/>
      <c r="C2" s="3"/>
      <c r="D2" s="3"/>
      <c r="E2" s="112"/>
      <c r="F2" s="3"/>
      <c r="G2" s="3"/>
      <c r="H2" s="3"/>
      <c r="I2" s="3"/>
      <c r="J2" s="3"/>
      <c r="K2" s="3"/>
      <c r="L2" s="3"/>
      <c r="M2" s="3"/>
      <c r="N2" s="107"/>
    </row>
    <row r="3" spans="1:16" s="16" customFormat="1" ht="15" customHeight="1">
      <c r="A3" s="551" t="s">
        <v>392</v>
      </c>
      <c r="B3" s="726"/>
      <c r="C3" s="726"/>
      <c r="D3" s="726"/>
      <c r="E3" s="726"/>
      <c r="F3" s="726"/>
      <c r="G3" s="726"/>
      <c r="H3" s="726"/>
      <c r="I3" s="726"/>
      <c r="J3" s="726"/>
      <c r="K3" s="726"/>
      <c r="L3" s="726"/>
      <c r="M3" s="726"/>
      <c r="N3" s="726"/>
      <c r="O3" s="726"/>
      <c r="P3" s="726"/>
    </row>
    <row r="4" spans="1:16" s="16" customFormat="1" ht="15" customHeight="1">
      <c r="A4" s="65"/>
      <c r="B4" s="3"/>
      <c r="C4" s="3"/>
      <c r="D4" s="3"/>
      <c r="E4" s="112"/>
      <c r="F4" s="3"/>
      <c r="G4" s="3"/>
      <c r="H4" s="3"/>
      <c r="I4" s="3"/>
      <c r="J4" s="3"/>
      <c r="K4" s="3"/>
      <c r="L4" s="3"/>
      <c r="M4" s="3"/>
    </row>
    <row r="5" spans="1:16" s="16" customFormat="1" ht="25.5" customHeight="1">
      <c r="A5" s="948" t="s">
        <v>393</v>
      </c>
      <c r="B5" s="726"/>
      <c r="C5" s="726"/>
      <c r="D5" s="726"/>
      <c r="E5" s="726"/>
      <c r="F5" s="726"/>
      <c r="G5" s="726"/>
      <c r="H5" s="726"/>
      <c r="I5" s="726"/>
      <c r="J5" s="726"/>
      <c r="K5" s="726"/>
      <c r="L5" s="726"/>
      <c r="M5" s="726"/>
      <c r="N5" s="726"/>
      <c r="O5" s="726"/>
      <c r="P5" s="726"/>
    </row>
    <row r="6" spans="1:16" s="16" customFormat="1" ht="25.5" customHeight="1">
      <c r="A6" s="726"/>
      <c r="B6" s="726"/>
      <c r="C6" s="726"/>
      <c r="D6" s="726"/>
      <c r="E6" s="726"/>
      <c r="F6" s="726"/>
      <c r="G6" s="726"/>
      <c r="H6" s="726"/>
      <c r="I6" s="726"/>
      <c r="J6" s="726"/>
      <c r="K6" s="726"/>
      <c r="L6" s="726"/>
      <c r="M6" s="726"/>
      <c r="N6" s="726"/>
      <c r="O6" s="726"/>
      <c r="P6" s="726"/>
    </row>
    <row r="7" spans="1:16" s="16" customFormat="1" ht="24.75" customHeight="1">
      <c r="A7" s="948" t="s">
        <v>394</v>
      </c>
      <c r="B7" s="726"/>
      <c r="C7" s="726"/>
      <c r="D7" s="726"/>
      <c r="E7" s="726"/>
      <c r="F7" s="726"/>
      <c r="G7" s="726"/>
      <c r="H7" s="726"/>
      <c r="I7" s="726"/>
      <c r="J7" s="726"/>
      <c r="K7" s="726"/>
      <c r="L7" s="726"/>
      <c r="M7" s="726"/>
      <c r="N7" s="726"/>
      <c r="O7" s="726"/>
      <c r="P7" s="726"/>
    </row>
    <row r="8" spans="1:16" s="16" customFormat="1" ht="24.75" customHeight="1">
      <c r="A8" s="726"/>
      <c r="B8" s="726"/>
      <c r="C8" s="726"/>
      <c r="D8" s="726"/>
      <c r="E8" s="726"/>
      <c r="F8" s="726"/>
      <c r="G8" s="726"/>
      <c r="H8" s="726"/>
      <c r="I8" s="726"/>
      <c r="J8" s="726"/>
      <c r="K8" s="726"/>
      <c r="L8" s="726"/>
      <c r="M8" s="726"/>
      <c r="N8" s="726"/>
      <c r="O8" s="726"/>
      <c r="P8" s="726"/>
    </row>
    <row r="9" spans="1:16" s="16" customFormat="1" ht="24.75" customHeight="1">
      <c r="A9" s="726"/>
      <c r="B9" s="726"/>
      <c r="C9" s="726"/>
      <c r="D9" s="726"/>
      <c r="E9" s="726"/>
      <c r="F9" s="726"/>
      <c r="G9" s="726"/>
      <c r="H9" s="726"/>
      <c r="I9" s="726"/>
      <c r="J9" s="726"/>
      <c r="K9" s="726"/>
      <c r="L9" s="726"/>
      <c r="M9" s="726"/>
      <c r="N9" s="726"/>
      <c r="O9" s="726"/>
      <c r="P9" s="726"/>
    </row>
    <row r="10" spans="1:16" s="16" customFormat="1" ht="39.75" customHeight="1">
      <c r="A10" s="948" t="s">
        <v>395</v>
      </c>
      <c r="B10" s="726"/>
      <c r="C10" s="726"/>
      <c r="D10" s="726"/>
      <c r="E10" s="726"/>
      <c r="F10" s="726"/>
      <c r="G10" s="726"/>
      <c r="H10" s="726"/>
      <c r="I10" s="726"/>
      <c r="J10" s="726"/>
      <c r="K10" s="726"/>
      <c r="L10" s="726"/>
      <c r="M10" s="726"/>
      <c r="N10" s="726"/>
      <c r="O10" s="726"/>
      <c r="P10" s="726"/>
    </row>
    <row r="11" spans="1:16" s="16" customFormat="1" ht="39.75" customHeight="1">
      <c r="A11" s="726"/>
      <c r="B11" s="726"/>
      <c r="C11" s="726"/>
      <c r="D11" s="726"/>
      <c r="E11" s="726"/>
      <c r="F11" s="726"/>
      <c r="G11" s="726"/>
      <c r="H11" s="726"/>
      <c r="I11" s="726"/>
      <c r="J11" s="726"/>
      <c r="K11" s="726"/>
      <c r="L11" s="726"/>
      <c r="M11" s="726"/>
      <c r="N11" s="726"/>
      <c r="O11" s="726"/>
      <c r="P11" s="726"/>
    </row>
    <row r="12" spans="1:16" s="16" customFormat="1" ht="33" customHeight="1">
      <c r="A12" s="128"/>
      <c r="B12" s="128"/>
      <c r="C12" s="128"/>
      <c r="D12" s="128"/>
      <c r="E12" s="128"/>
      <c r="F12" s="128"/>
      <c r="G12" s="128"/>
      <c r="H12" s="128"/>
      <c r="I12" s="128"/>
      <c r="J12" s="128"/>
      <c r="K12" s="128"/>
      <c r="L12" s="128"/>
      <c r="M12" s="128"/>
      <c r="N12" s="128"/>
      <c r="O12" s="128"/>
      <c r="P12" s="128"/>
    </row>
    <row r="13" spans="1:16" s="16" customFormat="1" ht="33" customHeight="1">
      <c r="A13" s="128"/>
      <c r="B13" s="949" t="s">
        <v>396</v>
      </c>
      <c r="C13" s="726"/>
      <c r="D13" s="726"/>
      <c r="E13" s="726"/>
      <c r="F13" s="128"/>
      <c r="G13" s="128"/>
      <c r="H13" s="128"/>
      <c r="I13" s="128"/>
      <c r="J13" s="128"/>
      <c r="K13" s="128"/>
      <c r="L13" s="128"/>
      <c r="M13" s="128"/>
      <c r="N13" s="128"/>
      <c r="O13" s="128"/>
      <c r="P13" s="128"/>
    </row>
    <row r="14" spans="1:16" s="16" customFormat="1" ht="15" customHeight="1">
      <c r="A14" s="129"/>
      <c r="B14" s="130"/>
      <c r="C14" s="130"/>
      <c r="D14" s="130"/>
      <c r="E14" s="131"/>
      <c r="F14" s="130"/>
      <c r="G14" s="130"/>
      <c r="H14" s="130"/>
      <c r="I14" s="130"/>
      <c r="J14" s="130"/>
      <c r="K14" s="130"/>
      <c r="L14" s="130"/>
      <c r="M14" s="130"/>
      <c r="N14" s="132"/>
      <c r="O14" s="132"/>
      <c r="P14" s="133"/>
    </row>
    <row r="15" spans="1:16" s="16" customFormat="1" ht="15" customHeight="1">
      <c r="A15" s="134"/>
      <c r="B15" s="3"/>
      <c r="C15" s="3"/>
      <c r="D15" s="3"/>
      <c r="E15" s="112"/>
      <c r="F15" s="3"/>
      <c r="G15" s="3"/>
      <c r="H15" s="3"/>
      <c r="I15" s="3"/>
      <c r="J15" s="3"/>
      <c r="K15" s="3"/>
      <c r="L15" s="3"/>
      <c r="M15" s="3"/>
      <c r="P15" s="135"/>
    </row>
    <row r="16" spans="1:16" s="16" customFormat="1" ht="9.75" customHeight="1">
      <c r="A16" s="136"/>
      <c r="G16" s="137"/>
      <c r="H16" s="947" t="s">
        <v>397</v>
      </c>
      <c r="I16" s="726"/>
      <c r="J16" s="726"/>
      <c r="K16" s="726"/>
      <c r="L16" s="726"/>
      <c r="M16" s="13"/>
      <c r="N16" s="13"/>
      <c r="O16" s="13"/>
      <c r="P16" s="135"/>
    </row>
    <row r="17" spans="1:16" s="16" customFormat="1" ht="9.75" customHeight="1">
      <c r="A17" s="136"/>
      <c r="D17" s="950" t="s">
        <v>398</v>
      </c>
      <c r="E17" s="597"/>
      <c r="G17" s="138"/>
      <c r="H17" s="726"/>
      <c r="I17" s="726"/>
      <c r="J17" s="726"/>
      <c r="K17" s="726"/>
      <c r="L17" s="726"/>
      <c r="M17" s="13"/>
      <c r="N17" s="13"/>
      <c r="O17" s="13"/>
      <c r="P17" s="135"/>
    </row>
    <row r="18" spans="1:16" s="16" customFormat="1" ht="9.75" customHeight="1">
      <c r="A18" s="136"/>
      <c r="D18" s="680"/>
      <c r="E18" s="559"/>
      <c r="F18" s="137"/>
      <c r="G18" s="139"/>
      <c r="H18" s="947" t="s">
        <v>399</v>
      </c>
      <c r="I18" s="726"/>
      <c r="J18" s="726"/>
      <c r="K18" s="726"/>
      <c r="L18" s="726"/>
      <c r="M18" s="13"/>
      <c r="N18" s="13"/>
      <c r="O18" s="13"/>
      <c r="P18" s="135"/>
    </row>
    <row r="19" spans="1:16" s="16" customFormat="1" ht="9.75" customHeight="1">
      <c r="A19" s="136"/>
      <c r="C19" s="140"/>
      <c r="D19" s="680"/>
      <c r="E19" s="559"/>
      <c r="G19" s="138"/>
      <c r="H19" s="726"/>
      <c r="I19" s="726"/>
      <c r="J19" s="726"/>
      <c r="K19" s="726"/>
      <c r="L19" s="726"/>
      <c r="M19" s="13"/>
      <c r="N19" s="13"/>
      <c r="O19" s="13"/>
      <c r="P19" s="135"/>
    </row>
    <row r="20" spans="1:16" s="16" customFormat="1" ht="9.75" customHeight="1">
      <c r="A20" s="136"/>
      <c r="C20" s="138"/>
      <c r="D20" s="742"/>
      <c r="E20" s="743"/>
      <c r="G20" s="139"/>
      <c r="H20" s="947" t="s">
        <v>400</v>
      </c>
      <c r="I20" s="726"/>
      <c r="J20" s="726"/>
      <c r="K20" s="726"/>
      <c r="L20" s="726"/>
      <c r="M20" s="726"/>
      <c r="N20" s="13"/>
      <c r="O20" s="13"/>
      <c r="P20" s="135"/>
    </row>
    <row r="21" spans="1:16" s="16" customFormat="1" ht="9.75" customHeight="1">
      <c r="A21" s="136"/>
      <c r="C21" s="138"/>
      <c r="G21" s="138"/>
      <c r="H21" s="726"/>
      <c r="I21" s="726"/>
      <c r="J21" s="726"/>
      <c r="K21" s="726"/>
      <c r="L21" s="726"/>
      <c r="M21" s="726"/>
      <c r="N21" s="13"/>
      <c r="O21" s="13"/>
      <c r="P21" s="135"/>
    </row>
    <row r="22" spans="1:16" s="16" customFormat="1" ht="9.75" customHeight="1">
      <c r="A22" s="138"/>
      <c r="B22" s="951" t="s">
        <v>401</v>
      </c>
      <c r="C22" s="138"/>
      <c r="G22" s="139"/>
      <c r="H22" s="947" t="s">
        <v>402</v>
      </c>
      <c r="I22" s="726"/>
      <c r="J22" s="726"/>
      <c r="K22" s="726"/>
      <c r="L22" s="726"/>
      <c r="M22" s="13"/>
      <c r="N22" s="13"/>
      <c r="O22" s="13"/>
      <c r="P22" s="135"/>
    </row>
    <row r="23" spans="1:16" s="16" customFormat="1" ht="9.75" customHeight="1">
      <c r="A23" s="141"/>
      <c r="B23" s="559"/>
      <c r="C23" s="138"/>
      <c r="G23" s="138"/>
      <c r="H23" s="726"/>
      <c r="I23" s="726"/>
      <c r="J23" s="726"/>
      <c r="K23" s="726"/>
      <c r="L23" s="726"/>
      <c r="M23" s="13"/>
      <c r="N23" s="13"/>
      <c r="O23" s="13"/>
      <c r="P23" s="135"/>
    </row>
    <row r="24" spans="1:16" s="16" customFormat="1" ht="9.75" customHeight="1">
      <c r="A24" s="141"/>
      <c r="B24" s="559"/>
      <c r="C24" s="138"/>
      <c r="G24" s="139"/>
      <c r="H24" s="947" t="s">
        <v>403</v>
      </c>
      <c r="I24" s="726"/>
      <c r="J24" s="726"/>
      <c r="K24" s="726"/>
      <c r="L24" s="726"/>
      <c r="M24" s="13"/>
      <c r="N24" s="13"/>
      <c r="O24" s="13"/>
      <c r="P24" s="135"/>
    </row>
    <row r="25" spans="1:16" s="16" customFormat="1" ht="9.75" customHeight="1">
      <c r="A25" s="141"/>
      <c r="B25" s="559"/>
      <c r="C25" s="138"/>
      <c r="G25" s="138"/>
      <c r="H25" s="726"/>
      <c r="I25" s="726"/>
      <c r="J25" s="726"/>
      <c r="K25" s="726"/>
      <c r="L25" s="726"/>
      <c r="M25" s="13"/>
      <c r="N25" s="13"/>
      <c r="O25" s="13"/>
      <c r="P25" s="135"/>
    </row>
    <row r="26" spans="1:16" s="16" customFormat="1" ht="9.75" customHeight="1">
      <c r="A26" s="141"/>
      <c r="B26" s="559"/>
      <c r="C26" s="138"/>
      <c r="G26" s="139"/>
      <c r="H26" s="947" t="s">
        <v>404</v>
      </c>
      <c r="I26" s="726"/>
      <c r="J26" s="726"/>
      <c r="K26" s="726"/>
      <c r="L26" s="726"/>
      <c r="M26" s="13"/>
      <c r="N26" s="13"/>
      <c r="O26" s="13"/>
      <c r="P26" s="135"/>
    </row>
    <row r="27" spans="1:16" s="16" customFormat="1" ht="9.75" customHeight="1">
      <c r="A27" s="141"/>
      <c r="B27" s="559"/>
      <c r="C27" s="138"/>
      <c r="G27" s="138"/>
      <c r="H27" s="726"/>
      <c r="I27" s="726"/>
      <c r="J27" s="726"/>
      <c r="K27" s="726"/>
      <c r="L27" s="726"/>
      <c r="M27" s="13"/>
      <c r="N27" s="13"/>
      <c r="O27" s="13"/>
      <c r="P27" s="135"/>
    </row>
    <row r="28" spans="1:16" s="16" customFormat="1" ht="9.75" customHeight="1">
      <c r="A28" s="141"/>
      <c r="B28" s="559"/>
      <c r="C28" s="138"/>
      <c r="G28" s="139"/>
      <c r="H28" s="947" t="s">
        <v>405</v>
      </c>
      <c r="I28" s="726"/>
      <c r="J28" s="726"/>
      <c r="K28" s="726"/>
      <c r="L28" s="726"/>
      <c r="M28" s="13"/>
      <c r="N28" s="13"/>
      <c r="O28" s="13"/>
      <c r="P28" s="135"/>
    </row>
    <row r="29" spans="1:16" s="16" customFormat="1" ht="9.75" customHeight="1">
      <c r="A29" s="141"/>
      <c r="B29" s="559"/>
      <c r="C29" s="138"/>
      <c r="G29" s="138"/>
      <c r="H29" s="726"/>
      <c r="I29" s="726"/>
      <c r="J29" s="726"/>
      <c r="K29" s="726"/>
      <c r="L29" s="726"/>
      <c r="M29" s="13"/>
      <c r="N29" s="13"/>
      <c r="O29" s="13"/>
      <c r="P29" s="135"/>
    </row>
    <row r="30" spans="1:16" s="16" customFormat="1" ht="9.75" customHeight="1">
      <c r="A30" s="141"/>
      <c r="B30" s="559"/>
      <c r="C30" s="138"/>
      <c r="G30" s="139"/>
      <c r="H30" s="947" t="s">
        <v>406</v>
      </c>
      <c r="I30" s="726"/>
      <c r="J30" s="726"/>
      <c r="K30" s="726"/>
      <c r="L30" s="726"/>
      <c r="M30" s="13"/>
      <c r="N30" s="13"/>
      <c r="O30" s="13"/>
      <c r="P30" s="135"/>
    </row>
    <row r="31" spans="1:16" s="16" customFormat="1" ht="9.75" customHeight="1">
      <c r="A31" s="141"/>
      <c r="B31" s="559"/>
      <c r="C31" s="138"/>
      <c r="G31" s="138"/>
      <c r="H31" s="726"/>
      <c r="I31" s="726"/>
      <c r="J31" s="726"/>
      <c r="K31" s="726"/>
      <c r="L31" s="726"/>
      <c r="M31" s="13"/>
      <c r="N31" s="13"/>
      <c r="O31" s="13"/>
      <c r="P31" s="135"/>
    </row>
    <row r="32" spans="1:16" s="16" customFormat="1" ht="9.75" customHeight="1">
      <c r="A32" s="141"/>
      <c r="B32" s="559"/>
      <c r="C32" s="138"/>
      <c r="G32" s="139"/>
      <c r="H32" s="947" t="s">
        <v>407</v>
      </c>
      <c r="I32" s="726"/>
      <c r="J32" s="726"/>
      <c r="K32" s="726"/>
      <c r="L32" s="726"/>
      <c r="M32" s="13"/>
      <c r="N32" s="13"/>
      <c r="O32" s="13"/>
      <c r="P32" s="135"/>
    </row>
    <row r="33" spans="1:16" s="16" customFormat="1" ht="9.75" customHeight="1">
      <c r="A33" s="141"/>
      <c r="B33" s="559"/>
      <c r="C33" s="138"/>
      <c r="G33" s="138"/>
      <c r="H33" s="726"/>
      <c r="I33" s="726"/>
      <c r="J33" s="726"/>
      <c r="K33" s="726"/>
      <c r="L33" s="726"/>
      <c r="M33" s="13"/>
      <c r="N33" s="13"/>
      <c r="O33" s="13"/>
      <c r="P33" s="135"/>
    </row>
    <row r="34" spans="1:16" s="16" customFormat="1" ht="9.75" customHeight="1">
      <c r="A34" s="141"/>
      <c r="B34" s="559"/>
      <c r="C34" s="138"/>
      <c r="G34" s="139"/>
      <c r="H34" s="947" t="s">
        <v>408</v>
      </c>
      <c r="I34" s="726"/>
      <c r="J34" s="726"/>
      <c r="K34" s="726"/>
      <c r="L34" s="726"/>
      <c r="M34" s="13"/>
      <c r="N34" s="13"/>
      <c r="O34" s="13"/>
      <c r="P34" s="135"/>
    </row>
    <row r="35" spans="1:16" s="16" customFormat="1" ht="9.75" customHeight="1">
      <c r="A35" s="141"/>
      <c r="B35" s="559"/>
      <c r="C35" s="138"/>
      <c r="G35" s="138"/>
      <c r="H35" s="726"/>
      <c r="I35" s="726"/>
      <c r="J35" s="726"/>
      <c r="K35" s="726"/>
      <c r="L35" s="726"/>
      <c r="M35" s="13"/>
      <c r="N35" s="13"/>
      <c r="O35" s="13"/>
      <c r="P35" s="135"/>
    </row>
    <row r="36" spans="1:16" s="16" customFormat="1" ht="9.75" customHeight="1">
      <c r="A36" s="141"/>
      <c r="B36" s="142"/>
      <c r="C36" s="138"/>
      <c r="G36" s="139"/>
      <c r="H36" s="947" t="s">
        <v>409</v>
      </c>
      <c r="I36" s="726"/>
      <c r="J36" s="726"/>
      <c r="K36" s="726"/>
      <c r="L36" s="726"/>
      <c r="M36" s="726"/>
      <c r="N36" s="726"/>
      <c r="O36" s="13"/>
      <c r="P36" s="135"/>
    </row>
    <row r="37" spans="1:16" s="16" customFormat="1" ht="9.75" customHeight="1">
      <c r="A37" s="141"/>
      <c r="B37" s="142"/>
      <c r="C37" s="138"/>
      <c r="G37" s="132"/>
      <c r="H37" s="726"/>
      <c r="I37" s="726"/>
      <c r="J37" s="726"/>
      <c r="K37" s="726"/>
      <c r="L37" s="726"/>
      <c r="M37" s="726"/>
      <c r="N37" s="726"/>
      <c r="O37" s="13"/>
      <c r="P37" s="135"/>
    </row>
    <row r="38" spans="1:16" s="16" customFormat="1" ht="9.75" customHeight="1">
      <c r="A38" s="136"/>
      <c r="C38" s="138"/>
      <c r="H38" s="115"/>
      <c r="I38" s="115"/>
      <c r="J38" s="115"/>
      <c r="K38" s="115"/>
      <c r="L38" s="115"/>
      <c r="M38" s="115"/>
      <c r="N38" s="115"/>
      <c r="O38" s="13"/>
      <c r="P38" s="135"/>
    </row>
    <row r="39" spans="1:16" s="16" customFormat="1" ht="9.75" customHeight="1">
      <c r="A39" s="136"/>
      <c r="C39" s="138"/>
      <c r="H39" s="115"/>
      <c r="I39" s="115"/>
      <c r="J39" s="115"/>
      <c r="K39" s="115"/>
      <c r="L39" s="115"/>
      <c r="M39" s="115"/>
      <c r="N39" s="115"/>
      <c r="O39" s="13"/>
      <c r="P39" s="135"/>
    </row>
    <row r="40" spans="1:16" s="16" customFormat="1" ht="9.75" customHeight="1">
      <c r="A40" s="136"/>
      <c r="C40" s="138"/>
      <c r="D40" s="950" t="s">
        <v>410</v>
      </c>
      <c r="E40" s="597"/>
      <c r="G40" s="137"/>
      <c r="H40" s="952" t="s">
        <v>411</v>
      </c>
      <c r="I40" s="726"/>
      <c r="J40" s="726"/>
      <c r="K40" s="726"/>
      <c r="L40" s="726"/>
      <c r="M40" s="726"/>
      <c r="N40" s="726"/>
      <c r="O40" s="726"/>
      <c r="P40" s="559"/>
    </row>
    <row r="41" spans="1:16" s="16" customFormat="1" ht="9.75" customHeight="1">
      <c r="A41" s="136"/>
      <c r="C41" s="139"/>
      <c r="D41" s="680"/>
      <c r="E41" s="559"/>
      <c r="F41" s="137"/>
      <c r="G41" s="140"/>
      <c r="H41" s="726"/>
      <c r="I41" s="726"/>
      <c r="J41" s="726"/>
      <c r="K41" s="726"/>
      <c r="L41" s="726"/>
      <c r="M41" s="726"/>
      <c r="N41" s="726"/>
      <c r="O41" s="726"/>
      <c r="P41" s="559"/>
    </row>
    <row r="42" spans="1:16" s="16" customFormat="1" ht="9.75" customHeight="1">
      <c r="A42" s="136"/>
      <c r="C42" s="132"/>
      <c r="D42" s="680"/>
      <c r="E42" s="559"/>
      <c r="G42" s="139"/>
      <c r="H42" s="947" t="s">
        <v>412</v>
      </c>
      <c r="I42" s="726"/>
      <c r="J42" s="726"/>
      <c r="K42" s="726"/>
      <c r="L42" s="726"/>
      <c r="M42" s="726"/>
      <c r="N42" s="726"/>
      <c r="O42" s="13"/>
      <c r="P42" s="135"/>
    </row>
    <row r="43" spans="1:16" s="16" customFormat="1" ht="9.75" customHeight="1">
      <c r="A43" s="136"/>
      <c r="D43" s="742"/>
      <c r="E43" s="743"/>
      <c r="G43" s="132"/>
      <c r="H43" s="726"/>
      <c r="I43" s="726"/>
      <c r="J43" s="726"/>
      <c r="K43" s="726"/>
      <c r="L43" s="726"/>
      <c r="M43" s="726"/>
      <c r="N43" s="726"/>
      <c r="O43" s="13"/>
      <c r="P43" s="135"/>
    </row>
    <row r="44" spans="1:16" s="16" customFormat="1">
      <c r="A44" s="124"/>
      <c r="H44" s="13"/>
      <c r="I44" s="13"/>
      <c r="J44" s="13"/>
      <c r="K44" s="13"/>
      <c r="L44" s="13"/>
      <c r="M44" s="13"/>
      <c r="N44" s="13"/>
      <c r="O44" s="13"/>
      <c r="P44" s="135"/>
    </row>
    <row r="45" spans="1:16" s="16" customFormat="1" ht="15" customHeight="1">
      <c r="A45" s="143"/>
      <c r="B45" s="144"/>
      <c r="C45" s="144"/>
      <c r="D45" s="144"/>
      <c r="E45" s="145"/>
      <c r="F45" s="144"/>
      <c r="G45" s="144"/>
      <c r="H45" s="146"/>
      <c r="I45" s="147"/>
      <c r="J45" s="147"/>
      <c r="K45" s="147"/>
      <c r="L45" s="147"/>
      <c r="M45" s="147"/>
      <c r="N45" s="146"/>
      <c r="O45" s="146"/>
      <c r="P45" s="148"/>
    </row>
    <row r="46" spans="1:16" s="16" customFormat="1" ht="17.25" customHeight="1">
      <c r="A46" s="23"/>
      <c r="B46" s="149"/>
      <c r="C46" s="116"/>
      <c r="D46" s="116"/>
      <c r="E46" s="150"/>
      <c r="F46" s="3"/>
      <c r="G46" s="3"/>
      <c r="H46" s="3"/>
      <c r="I46" s="3"/>
      <c r="J46" s="3"/>
      <c r="K46" s="3"/>
      <c r="L46" s="3"/>
      <c r="M46" s="3"/>
    </row>
    <row r="47" spans="1:16" s="16" customFormat="1" ht="17.25" customHeight="1">
      <c r="A47" s="1"/>
      <c r="B47" s="30"/>
      <c r="C47" s="30"/>
      <c r="D47" s="13"/>
      <c r="E47" s="151"/>
      <c r="F47" s="123"/>
      <c r="G47" s="123"/>
      <c r="H47" s="123"/>
      <c r="I47" s="123"/>
      <c r="J47" s="123"/>
      <c r="K47" s="123"/>
      <c r="L47" s="123"/>
      <c r="M47" s="123"/>
    </row>
  </sheetData>
  <sheetProtection sheet="1"/>
  <mergeCells count="22">
    <mergeCell ref="H20:M21"/>
    <mergeCell ref="H16:L17"/>
    <mergeCell ref="H32:L33"/>
    <mergeCell ref="H28:L29"/>
    <mergeCell ref="H24:L25"/>
    <mergeCell ref="H18:L19"/>
    <mergeCell ref="A1:P1"/>
    <mergeCell ref="H26:L27"/>
    <mergeCell ref="A10:P11"/>
    <mergeCell ref="B13:E13"/>
    <mergeCell ref="D40:E43"/>
    <mergeCell ref="A7:P9"/>
    <mergeCell ref="A3:P3"/>
    <mergeCell ref="H42:N43"/>
    <mergeCell ref="H34:L35"/>
    <mergeCell ref="H36:N37"/>
    <mergeCell ref="B22:B35"/>
    <mergeCell ref="H30:L31"/>
    <mergeCell ref="A5:P6"/>
    <mergeCell ref="H40:P41"/>
    <mergeCell ref="D17:E20"/>
    <mergeCell ref="H22:L23"/>
  </mergeCells>
  <phoneticPr fontId="3"/>
  <pageMargins left="0.70866141732283472" right="0.70866141732283472" top="0.74803149606299213" bottom="0.74803149606299213" header="0.31496062992125978" footer="0.31496062992125978"/>
  <pageSetup paperSize="9" orientation="portrait"/>
  <headerFooter>
    <oddFooter>&amp;C&amp;"ＭＳ 明朝,標準"&amp;12 -17-</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Z92"/>
  <sheetViews>
    <sheetView view="pageBreakPreview" zoomScaleNormal="100" zoomScaleSheetLayoutView="100" workbookViewId="0">
      <selection activeCell="I23" sqref="I23"/>
    </sheetView>
  </sheetViews>
  <sheetFormatPr defaultColWidth="9" defaultRowHeight="13.5"/>
  <cols>
    <col min="1" max="1" width="1.125" style="16" customWidth="1"/>
    <col min="2" max="2" width="3.375" style="16" customWidth="1"/>
    <col min="3" max="4" width="11.5" style="16" customWidth="1"/>
    <col min="5" max="8" width="14.125" style="16" customWidth="1"/>
    <col min="9" max="9" width="5" style="16" customWidth="1"/>
    <col min="10" max="10" width="9.125" style="16" customWidth="1"/>
    <col min="11" max="13" width="14.125" style="16" customWidth="1"/>
    <col min="14" max="14" width="10.125" style="16" customWidth="1"/>
    <col min="15" max="18" width="10.125" style="16" hidden="1" customWidth="1"/>
    <col min="19" max="19" width="9" style="16" customWidth="1"/>
    <col min="78" max="78" width="8.5" hidden="1" customWidth="1"/>
    <col min="79" max="16384" width="9" style="16"/>
  </cols>
  <sheetData>
    <row r="1" spans="1:78" s="307" customFormat="1" ht="26.1" customHeight="1">
      <c r="A1" s="521" t="str">
        <f>IF(BZ1="OK","▼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521"/>
      <c r="N1" s="521"/>
      <c r="O1" s="521"/>
      <c r="P1" s="521"/>
      <c r="Q1" s="521"/>
      <c r="R1" s="521"/>
      <c r="S1" s="309"/>
      <c r="T1" s="309"/>
      <c r="U1" s="309"/>
      <c r="V1" s="309"/>
      <c r="W1" s="309"/>
      <c r="X1" s="309"/>
      <c r="Y1" s="309"/>
      <c r="Z1" s="309"/>
      <c r="AA1" s="309"/>
      <c r="AB1" s="309"/>
      <c r="AC1" s="309"/>
      <c r="AD1" s="309"/>
      <c r="AE1" s="309"/>
      <c r="AF1" s="309"/>
      <c r="AG1" s="309"/>
      <c r="AH1" s="309"/>
      <c r="AI1" s="309"/>
      <c r="AJ1" s="309"/>
      <c r="BZ1" t="str">
        <f>IF(COUNTA(E45:M56,E62:M73,E79:M90)&gt;=1,"OK","NG")</f>
        <v>NG</v>
      </c>
    </row>
    <row r="2" spans="1:78" s="307" customFormat="1" ht="9.9499999999999993" customHeight="1">
      <c r="A2" s="308"/>
    </row>
    <row r="3" spans="1:78" s="209" customFormat="1" ht="22.5" customHeight="1">
      <c r="A3" s="836" t="s">
        <v>391</v>
      </c>
      <c r="B3" s="946"/>
      <c r="C3" s="946"/>
      <c r="D3" s="946"/>
      <c r="E3" s="946"/>
      <c r="F3" s="946"/>
      <c r="G3" s="946"/>
      <c r="H3" s="946"/>
      <c r="I3" s="946"/>
      <c r="J3" s="946"/>
      <c r="K3" s="946"/>
      <c r="L3" s="946"/>
      <c r="M3" s="946"/>
      <c r="N3" s="280"/>
      <c r="O3" s="280"/>
      <c r="P3" s="280"/>
      <c r="Q3" s="280"/>
      <c r="R3" s="280"/>
    </row>
    <row r="4" spans="1:78" ht="15" customHeight="1">
      <c r="A4" s="65" t="s">
        <v>413</v>
      </c>
      <c r="B4" s="3"/>
      <c r="C4" s="3"/>
      <c r="D4" s="3"/>
      <c r="E4" s="3"/>
      <c r="F4" s="3"/>
      <c r="G4" s="3"/>
      <c r="H4" s="3"/>
      <c r="I4" s="3"/>
      <c r="J4" s="3"/>
      <c r="K4" s="3"/>
      <c r="L4" s="3"/>
      <c r="M4" s="3"/>
      <c r="N4" s="3"/>
      <c r="O4" s="3"/>
      <c r="P4" s="3"/>
      <c r="Q4" s="3"/>
      <c r="R4" s="3"/>
    </row>
    <row r="5" spans="1:78" ht="15" customHeight="1">
      <c r="A5" s="23"/>
      <c r="B5" s="3" t="s">
        <v>414</v>
      </c>
      <c r="C5" s="3"/>
      <c r="D5" s="3"/>
      <c r="E5" s="3"/>
      <c r="F5" s="3"/>
      <c r="G5" s="3"/>
      <c r="H5" s="3"/>
      <c r="I5" s="3"/>
      <c r="J5" s="3"/>
      <c r="K5" s="3"/>
      <c r="L5" s="3"/>
      <c r="M5" s="3"/>
      <c r="N5" s="3"/>
      <c r="O5" s="3"/>
      <c r="P5" s="3"/>
      <c r="Q5" s="3"/>
      <c r="R5" s="3"/>
    </row>
    <row r="6" spans="1:78" ht="15" customHeight="1">
      <c r="A6" s="23"/>
      <c r="B6" s="3"/>
      <c r="C6" s="3"/>
      <c r="D6" s="3"/>
      <c r="E6" s="3"/>
      <c r="F6" s="3"/>
      <c r="G6" s="3"/>
      <c r="H6" s="3"/>
      <c r="I6" s="3"/>
      <c r="J6" s="3"/>
      <c r="K6" s="3"/>
      <c r="L6" s="3"/>
      <c r="M6" s="3"/>
      <c r="N6" s="3"/>
      <c r="O6" s="3"/>
      <c r="P6" s="3"/>
      <c r="Q6" s="3"/>
      <c r="R6" s="3"/>
    </row>
    <row r="7" spans="1:78" ht="15" customHeight="1">
      <c r="A7" s="23"/>
      <c r="B7" s="3"/>
      <c r="C7" s="3"/>
      <c r="D7" s="3"/>
      <c r="E7" s="3"/>
      <c r="F7" s="3"/>
      <c r="G7" s="3"/>
      <c r="H7" s="3"/>
      <c r="I7" s="3"/>
      <c r="J7" s="3"/>
      <c r="K7" s="3"/>
      <c r="L7" s="3"/>
      <c r="M7" s="3"/>
      <c r="N7" s="3"/>
      <c r="O7" s="3"/>
      <c r="P7" s="3"/>
      <c r="Q7" s="3"/>
      <c r="R7" s="3"/>
    </row>
    <row r="8" spans="1:78" ht="15" customHeight="1">
      <c r="A8" s="23"/>
      <c r="B8" s="3"/>
      <c r="C8" s="3"/>
      <c r="D8" s="3"/>
      <c r="E8" s="3"/>
      <c r="F8" s="3"/>
      <c r="G8" s="3"/>
      <c r="H8" s="3"/>
      <c r="I8" s="3"/>
      <c r="J8" s="3"/>
      <c r="K8" s="3"/>
      <c r="L8" s="3"/>
      <c r="M8" s="3"/>
      <c r="N8" s="3"/>
      <c r="O8" s="3"/>
      <c r="P8" s="3"/>
      <c r="Q8" s="3"/>
      <c r="R8" s="3"/>
    </row>
    <row r="9" spans="1:78" ht="15" customHeight="1">
      <c r="A9" s="23"/>
      <c r="B9" s="3"/>
      <c r="C9" s="3"/>
      <c r="D9" s="3"/>
      <c r="E9" s="3"/>
      <c r="F9" s="3"/>
      <c r="G9" s="3"/>
      <c r="H9" s="3"/>
      <c r="I9" s="3"/>
      <c r="J9" s="3"/>
      <c r="K9" s="3"/>
      <c r="L9" s="3"/>
      <c r="M9" s="3"/>
      <c r="N9" s="3"/>
      <c r="O9" s="3"/>
      <c r="P9" s="3"/>
      <c r="Q9" s="3"/>
      <c r="R9" s="3"/>
    </row>
    <row r="10" spans="1:78" ht="15" customHeight="1">
      <c r="A10" s="23"/>
      <c r="B10" s="3"/>
      <c r="C10" s="3"/>
      <c r="D10" s="3"/>
      <c r="E10" s="3"/>
      <c r="F10" s="3"/>
      <c r="G10" s="3"/>
      <c r="H10" s="3"/>
      <c r="I10" s="3"/>
      <c r="J10" s="3"/>
      <c r="K10" s="3"/>
      <c r="L10" s="3"/>
      <c r="M10" s="3"/>
      <c r="N10" s="3"/>
      <c r="O10" s="3"/>
      <c r="P10" s="3"/>
      <c r="Q10" s="3"/>
      <c r="R10" s="3"/>
    </row>
    <row r="11" spans="1:78" ht="15" customHeight="1">
      <c r="A11" s="23"/>
      <c r="B11" s="3"/>
      <c r="C11" s="3"/>
      <c r="D11" s="3"/>
      <c r="E11" s="3"/>
      <c r="F11" s="3"/>
      <c r="G11" s="3"/>
      <c r="H11" s="3"/>
      <c r="I11" s="3"/>
      <c r="J11" s="3"/>
      <c r="K11" s="3"/>
      <c r="L11" s="3"/>
      <c r="M11" s="3"/>
      <c r="N11" s="3"/>
      <c r="O11" s="3"/>
      <c r="P11" s="3"/>
      <c r="Q11" s="3"/>
      <c r="R11" s="3"/>
    </row>
    <row r="12" spans="1:78" ht="15" customHeight="1">
      <c r="A12" s="23"/>
      <c r="B12" s="3"/>
      <c r="C12" s="3"/>
      <c r="D12" s="3"/>
      <c r="E12" s="3"/>
      <c r="F12" s="3"/>
      <c r="G12" s="3"/>
      <c r="H12" s="3"/>
      <c r="I12" s="3"/>
      <c r="J12" s="3"/>
      <c r="K12" s="3"/>
      <c r="L12" s="3"/>
      <c r="M12" s="3"/>
      <c r="N12" s="3"/>
      <c r="O12" s="3"/>
      <c r="P12" s="3"/>
      <c r="Q12" s="3"/>
      <c r="R12" s="3"/>
    </row>
    <row r="13" spans="1:78" ht="15" customHeight="1">
      <c r="A13" s="23"/>
      <c r="B13" s="3"/>
      <c r="C13" s="3"/>
      <c r="D13" s="3"/>
      <c r="E13" s="3"/>
      <c r="F13" s="3"/>
      <c r="G13" s="3"/>
      <c r="H13" s="3"/>
      <c r="I13" s="3"/>
      <c r="J13" s="3"/>
      <c r="K13" s="3"/>
      <c r="L13" s="3"/>
      <c r="M13" s="3"/>
      <c r="N13" s="3"/>
      <c r="O13" s="3"/>
      <c r="P13" s="3"/>
      <c r="Q13" s="3"/>
      <c r="R13" s="3"/>
    </row>
    <row r="14" spans="1:78" ht="15" customHeight="1">
      <c r="A14" s="23"/>
      <c r="B14" s="3"/>
      <c r="C14" s="3"/>
      <c r="D14" s="3"/>
      <c r="E14" s="3"/>
      <c r="F14" s="3"/>
      <c r="G14" s="3"/>
      <c r="H14" s="3"/>
      <c r="I14" s="3"/>
      <c r="J14" s="3"/>
      <c r="K14" s="3"/>
      <c r="L14" s="3"/>
      <c r="M14" s="3"/>
      <c r="N14" s="3"/>
      <c r="O14" s="3"/>
      <c r="P14" s="3"/>
      <c r="Q14" s="3"/>
      <c r="R14" s="3"/>
    </row>
    <row r="15" spans="1:78" ht="15" customHeight="1">
      <c r="A15" s="23"/>
      <c r="B15" s="3"/>
      <c r="C15" s="3"/>
      <c r="D15" s="3"/>
      <c r="E15" s="3"/>
      <c r="F15" s="3"/>
      <c r="G15" s="3"/>
      <c r="H15" s="3"/>
      <c r="I15" s="3"/>
      <c r="J15" s="3"/>
      <c r="K15" s="3"/>
      <c r="L15" s="3"/>
      <c r="M15" s="3"/>
      <c r="N15" s="3"/>
      <c r="O15" s="3"/>
      <c r="P15" s="3"/>
      <c r="Q15" s="3"/>
      <c r="R15" s="3"/>
    </row>
    <row r="16" spans="1:78" ht="15" customHeight="1">
      <c r="A16" s="23"/>
      <c r="B16" s="3"/>
      <c r="C16" s="3"/>
      <c r="D16" s="3"/>
      <c r="E16" s="3"/>
      <c r="F16" s="3"/>
      <c r="G16" s="3"/>
      <c r="H16" s="3"/>
      <c r="I16" s="3"/>
      <c r="J16" s="3"/>
      <c r="K16" s="3"/>
      <c r="L16" s="3"/>
      <c r="M16" s="3"/>
      <c r="N16" s="3"/>
      <c r="O16" s="3"/>
      <c r="P16" s="3"/>
      <c r="Q16" s="3"/>
      <c r="R16" s="3"/>
    </row>
    <row r="17" spans="1:21" ht="15" customHeight="1">
      <c r="A17" s="23"/>
      <c r="B17" s="3"/>
      <c r="C17" s="3"/>
      <c r="D17" s="3"/>
      <c r="E17" s="3"/>
      <c r="F17" s="3"/>
      <c r="G17" s="3"/>
      <c r="H17" s="3"/>
      <c r="I17" s="3"/>
      <c r="J17" s="3"/>
      <c r="K17" s="3"/>
      <c r="L17" s="3"/>
      <c r="M17" s="3"/>
      <c r="N17" s="3"/>
      <c r="O17" s="3"/>
      <c r="P17" s="3"/>
      <c r="Q17" s="3"/>
      <c r="R17" s="3"/>
    </row>
    <row r="18" spans="1:21" ht="15" customHeight="1">
      <c r="A18" s="23"/>
      <c r="B18" s="3"/>
      <c r="C18" s="3"/>
      <c r="D18" s="3"/>
      <c r="E18" s="3"/>
      <c r="F18" s="3"/>
      <c r="G18" s="3"/>
      <c r="H18" s="3"/>
      <c r="I18" s="3"/>
      <c r="J18" s="3"/>
      <c r="K18" s="3"/>
      <c r="L18" s="3"/>
      <c r="M18" s="3"/>
      <c r="N18" s="3"/>
      <c r="O18" s="3"/>
      <c r="P18" s="3"/>
      <c r="Q18" s="3"/>
      <c r="R18" s="3"/>
    </row>
    <row r="19" spans="1:21" ht="15" customHeight="1">
      <c r="A19" s="23"/>
      <c r="B19" s="3"/>
      <c r="C19" s="3"/>
      <c r="D19" s="3"/>
      <c r="E19" s="3"/>
      <c r="F19" s="3"/>
      <c r="G19" s="3"/>
      <c r="H19" s="3"/>
      <c r="I19" s="3"/>
      <c r="J19" s="3"/>
      <c r="K19" s="3"/>
      <c r="L19" s="3"/>
      <c r="M19" s="3"/>
      <c r="N19" s="3"/>
      <c r="O19" s="3"/>
      <c r="P19" s="3"/>
      <c r="Q19" s="3"/>
      <c r="R19" s="3"/>
    </row>
    <row r="20" spans="1:21" ht="15.95" customHeight="1" thickBot="1">
      <c r="A20" s="23"/>
      <c r="B20" s="3"/>
      <c r="C20" s="3"/>
      <c r="D20" s="3"/>
      <c r="E20" s="3"/>
      <c r="F20" s="3"/>
      <c r="G20" s="3"/>
      <c r="H20" s="3"/>
      <c r="I20" s="3"/>
      <c r="J20" s="3"/>
      <c r="K20" s="3"/>
      <c r="L20" s="3"/>
      <c r="M20" s="383" t="s">
        <v>610</v>
      </c>
      <c r="N20" s="3"/>
      <c r="O20" s="3"/>
      <c r="P20" s="3"/>
      <c r="Q20" s="3"/>
      <c r="R20" s="3"/>
    </row>
    <row r="21" spans="1:21" ht="23.25" customHeight="1" thickBot="1">
      <c r="A21" s="23"/>
      <c r="B21" s="995"/>
      <c r="C21" s="996" t="s">
        <v>415</v>
      </c>
      <c r="D21" s="997"/>
      <c r="E21" s="992" t="s">
        <v>416</v>
      </c>
      <c r="F21" s="586"/>
      <c r="G21" s="586"/>
      <c r="H21" s="594"/>
      <c r="I21" s="876" t="s">
        <v>611</v>
      </c>
      <c r="J21" s="586"/>
      <c r="K21" s="586"/>
      <c r="L21" s="586"/>
      <c r="M21" s="592"/>
      <c r="N21" s="11"/>
      <c r="O21" s="11"/>
      <c r="P21" s="11"/>
      <c r="Q21" s="11"/>
      <c r="R21" s="79" t="s">
        <v>417</v>
      </c>
    </row>
    <row r="22" spans="1:21" s="112" customFormat="1" ht="29.25" customHeight="1" thickBot="1">
      <c r="A22" s="152"/>
      <c r="B22" s="723"/>
      <c r="C22" s="680"/>
      <c r="D22" s="559"/>
      <c r="E22" s="998" t="s">
        <v>418</v>
      </c>
      <c r="F22" s="978" t="s">
        <v>419</v>
      </c>
      <c r="G22" s="978" t="s">
        <v>420</v>
      </c>
      <c r="H22" s="973" t="s">
        <v>421</v>
      </c>
      <c r="I22" s="981" t="s">
        <v>422</v>
      </c>
      <c r="J22" s="570"/>
      <c r="K22" s="597"/>
      <c r="L22" s="1005" t="s">
        <v>423</v>
      </c>
      <c r="M22" s="679"/>
      <c r="N22" s="295"/>
      <c r="O22" s="295"/>
      <c r="P22" s="295"/>
      <c r="Q22" s="295"/>
      <c r="R22" s="295"/>
    </row>
    <row r="23" spans="1:21" s="112" customFormat="1" ht="53.25" customHeight="1" thickBot="1">
      <c r="A23" s="152"/>
      <c r="B23" s="550"/>
      <c r="C23" s="620"/>
      <c r="D23" s="782"/>
      <c r="E23" s="473"/>
      <c r="F23" s="979"/>
      <c r="G23" s="979"/>
      <c r="H23" s="782"/>
      <c r="I23" s="301"/>
      <c r="J23" s="302" t="s">
        <v>424</v>
      </c>
      <c r="K23" s="153" t="s">
        <v>425</v>
      </c>
      <c r="L23" s="154"/>
      <c r="M23" s="155" t="s">
        <v>548</v>
      </c>
      <c r="N23" s="295"/>
      <c r="O23" s="295"/>
      <c r="P23" s="295"/>
      <c r="Q23" s="295"/>
      <c r="R23" s="295"/>
      <c r="S23" s="205"/>
      <c r="T23" s="205"/>
      <c r="U23" s="205"/>
    </row>
    <row r="24" spans="1:21" ht="55.5" customHeight="1">
      <c r="A24" s="23"/>
      <c r="B24" s="994" t="s">
        <v>426</v>
      </c>
      <c r="C24" s="1000" t="s">
        <v>427</v>
      </c>
      <c r="D24" s="594"/>
      <c r="E24" s="348">
        <f>E57</f>
        <v>0</v>
      </c>
      <c r="F24" s="349">
        <f>F57</f>
        <v>0</v>
      </c>
      <c r="G24" s="349">
        <f>G57</f>
        <v>0</v>
      </c>
      <c r="H24" s="350">
        <f>H57</f>
        <v>0</v>
      </c>
      <c r="I24" s="1001" t="str">
        <f>IF(I57=0,"",ROUND(I57/1000,0))</f>
        <v/>
      </c>
      <c r="J24" s="1002"/>
      <c r="K24" s="430" t="str">
        <f>IF(K57=0,"",ROUND(K57/1000,0))</f>
        <v/>
      </c>
      <c r="L24" s="431" t="str">
        <f>IF(L57=0,"",ROUND(L57/1000,0))</f>
        <v/>
      </c>
      <c r="M24" s="432" t="str">
        <f>IF(M57=0,"",ROUND(M57/1000,0))</f>
        <v/>
      </c>
      <c r="N24" s="3"/>
      <c r="O24" s="297" t="str">
        <f>IF(I24="","",TEXT(ROUND(I24/1000,0),"#,##0")&amp;" 千円")</f>
        <v/>
      </c>
      <c r="P24" s="297" t="str">
        <f t="shared" ref="P24:R26" si="0">IF(K24="","",TEXT(ROUND(K24/1000,0),"#,##0")&amp;" 千円")</f>
        <v/>
      </c>
      <c r="Q24" s="297" t="str">
        <f t="shared" si="0"/>
        <v/>
      </c>
      <c r="R24" s="297" t="str">
        <f t="shared" si="0"/>
        <v/>
      </c>
    </row>
    <row r="25" spans="1:21" ht="55.5" customHeight="1">
      <c r="A25" s="23"/>
      <c r="B25" s="723"/>
      <c r="C25" s="993" t="s">
        <v>428</v>
      </c>
      <c r="D25" s="572"/>
      <c r="E25" s="351">
        <f>E74</f>
        <v>0</v>
      </c>
      <c r="F25" s="352">
        <f>F74</f>
        <v>0</v>
      </c>
      <c r="G25" s="352">
        <f>G74</f>
        <v>0</v>
      </c>
      <c r="H25" s="353">
        <f>H74</f>
        <v>0</v>
      </c>
      <c r="I25" s="1003" t="str">
        <f>IF(I74=0,"",ROUND(I74/1000,0))</f>
        <v/>
      </c>
      <c r="J25" s="1004"/>
      <c r="K25" s="433" t="str">
        <f>IF(K74=0,"",ROUND(K74/1000,0))</f>
        <v/>
      </c>
      <c r="L25" s="434" t="str">
        <f>IF(L74=0,"",ROUND(L74/1000,0))</f>
        <v/>
      </c>
      <c r="M25" s="435" t="str">
        <f>IF(M74=0,"",ROUND(M74/1000,0))</f>
        <v/>
      </c>
      <c r="N25" s="3"/>
      <c r="O25" s="297" t="str">
        <f>IF(I25="","",TEXT(ROUND(I25/1000,0),"#,##0")&amp;" 千円")</f>
        <v>0 千円</v>
      </c>
      <c r="P25" s="297" t="str">
        <f t="shared" si="0"/>
        <v>0 千円</v>
      </c>
      <c r="Q25" s="297" t="str">
        <f t="shared" si="0"/>
        <v>0 千円</v>
      </c>
      <c r="R25" s="297" t="str">
        <f t="shared" si="0"/>
        <v>0 千円</v>
      </c>
    </row>
    <row r="26" spans="1:21" ht="55.5" customHeight="1" thickBot="1">
      <c r="A26" s="23"/>
      <c r="B26" s="550"/>
      <c r="C26" s="999" t="s">
        <v>429</v>
      </c>
      <c r="D26" s="677"/>
      <c r="E26" s="354">
        <f>E91</f>
        <v>0</v>
      </c>
      <c r="F26" s="355">
        <f>F91</f>
        <v>0</v>
      </c>
      <c r="G26" s="355">
        <f>G91</f>
        <v>0</v>
      </c>
      <c r="H26" s="356">
        <f>H91</f>
        <v>0</v>
      </c>
      <c r="I26" s="982" t="str">
        <f>IF(I91=0,"",ROUND(I91/1000,0))</f>
        <v/>
      </c>
      <c r="J26" s="983"/>
      <c r="K26" s="436" t="str">
        <f>IF(K91=0,"",ROUND(K91/1000,0))</f>
        <v/>
      </c>
      <c r="L26" s="437" t="str">
        <f>IF(L91=0,"",ROUND(L91/1000,0))</f>
        <v/>
      </c>
      <c r="M26" s="438" t="str">
        <f>IF(M91=0,"",ROUND(M91/1000,0))</f>
        <v/>
      </c>
      <c r="N26" s="3"/>
      <c r="O26" s="297" t="str">
        <f>IF(I26="","",TEXT(ROUND(I26/1000,0),"#,##0")&amp;" 千円")</f>
        <v>0 千円</v>
      </c>
      <c r="P26" s="297" t="str">
        <f t="shared" si="0"/>
        <v>0 千円</v>
      </c>
      <c r="Q26" s="297" t="str">
        <f t="shared" si="0"/>
        <v>0 千円</v>
      </c>
      <c r="R26" s="297" t="str">
        <f t="shared" si="0"/>
        <v>0 千円</v>
      </c>
    </row>
    <row r="27" spans="1:21" ht="25.5" customHeight="1">
      <c r="A27" s="1"/>
      <c r="B27" s="30"/>
      <c r="C27" s="30"/>
      <c r="D27" s="30"/>
      <c r="E27" s="123"/>
      <c r="F27" s="123"/>
      <c r="G27" s="123"/>
      <c r="H27" s="123"/>
      <c r="I27" s="123"/>
      <c r="J27" s="123"/>
      <c r="K27" s="123"/>
      <c r="L27" s="123"/>
      <c r="M27" s="123"/>
      <c r="N27" s="123"/>
      <c r="O27" s="123"/>
      <c r="P27" s="123"/>
      <c r="Q27" s="123"/>
      <c r="R27" s="123"/>
    </row>
    <row r="28" spans="1:21" ht="15" customHeight="1">
      <c r="A28" s="1"/>
      <c r="B28" s="156" t="s">
        <v>430</v>
      </c>
      <c r="C28" s="156"/>
      <c r="D28" s="156"/>
      <c r="E28" s="157"/>
      <c r="F28" s="157"/>
      <c r="G28" s="157"/>
      <c r="H28" s="157"/>
      <c r="I28" s="157"/>
      <c r="J28" s="157"/>
      <c r="K28" s="157"/>
      <c r="L28" s="158"/>
      <c r="M28" s="158"/>
      <c r="N28" s="158"/>
      <c r="O28" s="158"/>
      <c r="P28" s="158"/>
      <c r="Q28" s="158"/>
      <c r="R28" s="158"/>
    </row>
    <row r="29" spans="1:21" s="90" customFormat="1" ht="16.5" customHeight="1">
      <c r="A29" s="159"/>
      <c r="B29" s="160"/>
      <c r="C29" s="980" t="s">
        <v>431</v>
      </c>
      <c r="D29" s="572"/>
      <c r="E29" s="118" t="s">
        <v>432</v>
      </c>
      <c r="F29" s="118" t="s">
        <v>433</v>
      </c>
      <c r="G29" s="118" t="s">
        <v>434</v>
      </c>
      <c r="H29" s="118" t="s">
        <v>435</v>
      </c>
      <c r="I29" s="980" t="s">
        <v>436</v>
      </c>
      <c r="J29" s="572"/>
      <c r="K29" s="118" t="s">
        <v>437</v>
      </c>
      <c r="L29" s="118" t="s">
        <v>438</v>
      </c>
      <c r="M29" s="118" t="s">
        <v>439</v>
      </c>
      <c r="N29" s="78"/>
      <c r="O29" s="78"/>
      <c r="P29" s="78"/>
      <c r="Q29" s="78"/>
      <c r="R29" s="78"/>
    </row>
    <row r="30" spans="1:21" s="90" customFormat="1" ht="16.5" customHeight="1">
      <c r="A30" s="159"/>
      <c r="B30" s="160"/>
      <c r="C30" s="990" t="s">
        <v>427</v>
      </c>
      <c r="D30" s="597"/>
      <c r="E30" s="161" t="s">
        <v>440</v>
      </c>
      <c r="F30" s="161" t="s">
        <v>441</v>
      </c>
      <c r="G30" s="161" t="s">
        <v>442</v>
      </c>
      <c r="H30" s="161" t="s">
        <v>443</v>
      </c>
      <c r="I30" s="986" t="s">
        <v>590</v>
      </c>
      <c r="J30" s="987"/>
      <c r="K30" s="161" t="s">
        <v>591</v>
      </c>
      <c r="L30" s="161" t="s">
        <v>592</v>
      </c>
      <c r="M30" s="161" t="s">
        <v>593</v>
      </c>
      <c r="N30" s="78"/>
      <c r="O30" s="78"/>
      <c r="P30" s="78"/>
      <c r="Q30" s="78"/>
      <c r="R30" s="78"/>
    </row>
    <row r="31" spans="1:21" s="90" customFormat="1" ht="16.5" customHeight="1">
      <c r="A31" s="159"/>
      <c r="B31" s="160"/>
      <c r="C31" s="680"/>
      <c r="D31" s="559"/>
      <c r="E31" s="162" t="s">
        <v>444</v>
      </c>
      <c r="F31" s="162" t="s">
        <v>445</v>
      </c>
      <c r="G31" s="162" t="s">
        <v>446</v>
      </c>
      <c r="H31" s="162" t="s">
        <v>447</v>
      </c>
      <c r="I31" s="984" t="s">
        <v>594</v>
      </c>
      <c r="J31" s="985"/>
      <c r="K31" s="162" t="s">
        <v>595</v>
      </c>
      <c r="L31" s="162" t="s">
        <v>596</v>
      </c>
      <c r="M31" s="162" t="s">
        <v>597</v>
      </c>
      <c r="N31" s="78"/>
      <c r="O31" s="78"/>
      <c r="P31" s="78"/>
      <c r="Q31" s="78"/>
      <c r="R31" s="78"/>
    </row>
    <row r="32" spans="1:21" s="90" customFormat="1" ht="16.5" customHeight="1">
      <c r="A32" s="159"/>
      <c r="B32" s="160"/>
      <c r="C32" s="680"/>
      <c r="D32" s="559"/>
      <c r="E32" s="162" t="s">
        <v>448</v>
      </c>
      <c r="F32" s="162" t="s">
        <v>449</v>
      </c>
      <c r="G32" s="162" t="s">
        <v>450</v>
      </c>
      <c r="H32" s="162" t="s">
        <v>443</v>
      </c>
      <c r="I32" s="984" t="s">
        <v>598</v>
      </c>
      <c r="J32" s="985"/>
      <c r="K32" s="162" t="s">
        <v>599</v>
      </c>
      <c r="L32" s="162" t="s">
        <v>596</v>
      </c>
      <c r="M32" s="162" t="s">
        <v>597</v>
      </c>
      <c r="N32" s="78"/>
      <c r="O32" s="78"/>
      <c r="P32" s="78"/>
      <c r="Q32" s="78"/>
      <c r="R32" s="78"/>
    </row>
    <row r="33" spans="1:18" s="90" customFormat="1" ht="16.5" customHeight="1">
      <c r="A33" s="159"/>
      <c r="B33" s="160"/>
      <c r="C33" s="680"/>
      <c r="D33" s="559"/>
      <c r="E33" s="162" t="s">
        <v>451</v>
      </c>
      <c r="F33" s="162" t="s">
        <v>452</v>
      </c>
      <c r="G33" s="162" t="s">
        <v>453</v>
      </c>
      <c r="H33" s="162" t="s">
        <v>443</v>
      </c>
      <c r="I33" s="984" t="s">
        <v>600</v>
      </c>
      <c r="J33" s="985"/>
      <c r="K33" s="162" t="s">
        <v>601</v>
      </c>
      <c r="L33" s="162" t="s">
        <v>596</v>
      </c>
      <c r="M33" s="162" t="s">
        <v>597</v>
      </c>
      <c r="N33" s="78"/>
      <c r="O33" s="78"/>
      <c r="P33" s="78"/>
      <c r="Q33" s="78"/>
      <c r="R33" s="78"/>
    </row>
    <row r="34" spans="1:18" s="90" customFormat="1" ht="16.5" customHeight="1">
      <c r="A34" s="159"/>
      <c r="B34" s="160"/>
      <c r="C34" s="680"/>
      <c r="D34" s="559"/>
      <c r="E34" s="162" t="s">
        <v>454</v>
      </c>
      <c r="F34" s="162" t="s">
        <v>455</v>
      </c>
      <c r="G34" s="162" t="s">
        <v>456</v>
      </c>
      <c r="H34" s="162" t="s">
        <v>443</v>
      </c>
      <c r="I34" s="984" t="s">
        <v>602</v>
      </c>
      <c r="J34" s="985"/>
      <c r="K34" s="162" t="s">
        <v>603</v>
      </c>
      <c r="L34" s="162" t="s">
        <v>596</v>
      </c>
      <c r="M34" s="162" t="s">
        <v>597</v>
      </c>
      <c r="N34" s="78"/>
      <c r="O34" s="78"/>
      <c r="P34" s="78"/>
      <c r="Q34" s="78"/>
      <c r="R34" s="78"/>
    </row>
    <row r="35" spans="1:18" s="90" customFormat="1" ht="16.5" customHeight="1" thickBot="1">
      <c r="A35" s="159"/>
      <c r="B35" s="160"/>
      <c r="C35" s="680"/>
      <c r="D35" s="559"/>
      <c r="E35" s="163" t="s">
        <v>457</v>
      </c>
      <c r="F35" s="163" t="s">
        <v>458</v>
      </c>
      <c r="G35" s="163" t="s">
        <v>459</v>
      </c>
      <c r="H35" s="163" t="s">
        <v>443</v>
      </c>
      <c r="I35" s="988" t="s">
        <v>604</v>
      </c>
      <c r="J35" s="989"/>
      <c r="K35" s="163" t="s">
        <v>605</v>
      </c>
      <c r="L35" s="163" t="s">
        <v>592</v>
      </c>
      <c r="M35" s="163" t="s">
        <v>593</v>
      </c>
      <c r="N35" s="78"/>
      <c r="O35" s="78"/>
      <c r="P35" s="78"/>
      <c r="Q35" s="78"/>
      <c r="R35" s="78"/>
    </row>
    <row r="36" spans="1:18" s="90" customFormat="1" ht="18" customHeight="1" thickBot="1">
      <c r="A36" s="159"/>
      <c r="B36" s="78"/>
      <c r="C36" s="975" t="s">
        <v>460</v>
      </c>
      <c r="D36" s="484"/>
      <c r="E36" s="164" t="s">
        <v>461</v>
      </c>
      <c r="F36" s="165" t="s">
        <v>462</v>
      </c>
      <c r="G36" s="165" t="s">
        <v>463</v>
      </c>
      <c r="H36" s="165" t="s">
        <v>464</v>
      </c>
      <c r="I36" s="976" t="s">
        <v>606</v>
      </c>
      <c r="J36" s="811"/>
      <c r="K36" s="165" t="s">
        <v>607</v>
      </c>
      <c r="L36" s="165" t="s">
        <v>608</v>
      </c>
      <c r="M36" s="166" t="s">
        <v>609</v>
      </c>
      <c r="N36" s="296"/>
      <c r="O36" s="296"/>
      <c r="P36" s="296"/>
      <c r="Q36" s="296"/>
      <c r="R36" s="296"/>
    </row>
    <row r="37" spans="1:18" ht="20.25" customHeight="1">
      <c r="A37" s="1"/>
      <c r="B37" s="991" t="s">
        <v>465</v>
      </c>
      <c r="C37" s="726"/>
      <c r="D37" s="726"/>
      <c r="E37" s="726"/>
      <c r="F37" s="726"/>
      <c r="G37" s="726"/>
      <c r="H37" s="726"/>
      <c r="I37" s="726"/>
      <c r="J37" s="726"/>
      <c r="K37" s="726"/>
      <c r="L37" s="726"/>
      <c r="M37" s="726"/>
      <c r="N37" s="294"/>
      <c r="O37" s="294"/>
      <c r="P37" s="294"/>
      <c r="Q37" s="294"/>
      <c r="R37" s="294"/>
    </row>
    <row r="38" spans="1:18" ht="9.75" customHeight="1">
      <c r="A38" s="1"/>
      <c r="B38" s="167"/>
      <c r="C38" s="167"/>
      <c r="D38" s="167"/>
      <c r="E38" s="168"/>
      <c r="F38" s="168"/>
      <c r="G38" s="168"/>
      <c r="H38" s="168"/>
      <c r="I38" s="168"/>
      <c r="J38" s="168"/>
      <c r="K38" s="168"/>
      <c r="L38" s="168"/>
      <c r="M38" s="168"/>
      <c r="N38" s="168"/>
      <c r="O38" s="168"/>
      <c r="P38" s="168"/>
      <c r="Q38" s="168"/>
      <c r="R38" s="168"/>
    </row>
    <row r="39" spans="1:18" ht="30" customHeight="1">
      <c r="C39" s="169"/>
      <c r="D39" s="977" t="s">
        <v>466</v>
      </c>
      <c r="E39" s="726"/>
      <c r="F39" s="726"/>
      <c r="G39" s="726"/>
      <c r="H39" s="726"/>
      <c r="I39" s="726"/>
      <c r="J39" s="726"/>
      <c r="K39" s="726"/>
      <c r="L39" s="726"/>
      <c r="M39" s="726"/>
      <c r="N39" s="281"/>
      <c r="O39" s="281"/>
      <c r="P39" s="281"/>
      <c r="Q39" s="281"/>
      <c r="R39" s="281"/>
    </row>
    <row r="40" spans="1:18" ht="20.25" customHeight="1">
      <c r="C40" s="13"/>
      <c r="D40" s="974" t="s">
        <v>467</v>
      </c>
      <c r="E40" s="726"/>
      <c r="F40" s="726"/>
      <c r="G40" s="726"/>
      <c r="H40" s="726"/>
      <c r="I40" s="726"/>
      <c r="J40" s="726"/>
      <c r="K40" s="726"/>
      <c r="L40" s="726"/>
      <c r="M40" s="726"/>
      <c r="N40" s="282"/>
      <c r="O40" s="282"/>
      <c r="P40" s="282"/>
      <c r="Q40" s="282"/>
      <c r="R40" s="282"/>
    </row>
    <row r="41" spans="1:18" ht="16.5" customHeight="1">
      <c r="D41" s="282"/>
    </row>
    <row r="42" spans="1:18" ht="21" customHeight="1">
      <c r="C42" s="373" t="s">
        <v>512</v>
      </c>
      <c r="D42" s="374"/>
      <c r="E42" s="374"/>
      <c r="F42" s="374"/>
      <c r="G42" s="374"/>
      <c r="H42" s="374"/>
      <c r="I42" s="374"/>
      <c r="J42" s="374"/>
      <c r="K42" s="374"/>
      <c r="L42" s="374"/>
      <c r="M42" s="374"/>
    </row>
    <row r="43" spans="1:18" ht="18.95" customHeight="1" thickBot="1">
      <c r="C43" s="953" t="s">
        <v>513</v>
      </c>
      <c r="D43" s="953"/>
      <c r="E43" s="953"/>
      <c r="F43" s="953"/>
      <c r="G43" s="953"/>
      <c r="H43" s="953"/>
      <c r="I43" s="953"/>
      <c r="J43" s="953"/>
      <c r="K43" s="953"/>
      <c r="L43" s="953"/>
      <c r="M43" s="383" t="s">
        <v>580</v>
      </c>
    </row>
    <row r="44" spans="1:18" ht="33.950000000000003" customHeight="1">
      <c r="C44" s="954" t="s">
        <v>516</v>
      </c>
      <c r="D44" s="955"/>
      <c r="E44" s="370" t="s">
        <v>517</v>
      </c>
      <c r="F44" s="370" t="s">
        <v>518</v>
      </c>
      <c r="G44" s="370" t="s">
        <v>519</v>
      </c>
      <c r="H44" s="370" t="s">
        <v>520</v>
      </c>
      <c r="I44" s="964" t="s">
        <v>521</v>
      </c>
      <c r="J44" s="955"/>
      <c r="K44" s="371" t="s">
        <v>522</v>
      </c>
      <c r="L44" s="371" t="s">
        <v>523</v>
      </c>
      <c r="M44" s="372" t="s">
        <v>524</v>
      </c>
    </row>
    <row r="45" spans="1:18" ht="24" customHeight="1">
      <c r="C45" s="956" t="s">
        <v>525</v>
      </c>
      <c r="D45" s="957"/>
      <c r="E45" s="376"/>
      <c r="F45" s="376"/>
      <c r="G45" s="376"/>
      <c r="H45" s="376"/>
      <c r="I45" s="965"/>
      <c r="J45" s="966"/>
      <c r="K45" s="426"/>
      <c r="L45" s="426"/>
      <c r="M45" s="427"/>
    </row>
    <row r="46" spans="1:18" ht="24" customHeight="1">
      <c r="C46" s="958"/>
      <c r="D46" s="959"/>
      <c r="E46" s="375"/>
      <c r="F46" s="376"/>
      <c r="G46" s="375"/>
      <c r="H46" s="375"/>
      <c r="I46" s="962"/>
      <c r="J46" s="963"/>
      <c r="K46" s="428"/>
      <c r="L46" s="428"/>
      <c r="M46" s="429"/>
    </row>
    <row r="47" spans="1:18" ht="24" customHeight="1">
      <c r="C47" s="958"/>
      <c r="D47" s="959"/>
      <c r="E47" s="375"/>
      <c r="F47" s="376"/>
      <c r="G47" s="375"/>
      <c r="H47" s="375"/>
      <c r="I47" s="962"/>
      <c r="J47" s="963"/>
      <c r="K47" s="428"/>
      <c r="L47" s="428"/>
      <c r="M47" s="429"/>
    </row>
    <row r="48" spans="1:18" ht="24" customHeight="1">
      <c r="C48" s="958"/>
      <c r="D48" s="959"/>
      <c r="E48" s="375"/>
      <c r="F48" s="376"/>
      <c r="G48" s="375"/>
      <c r="H48" s="375"/>
      <c r="I48" s="962"/>
      <c r="J48" s="963"/>
      <c r="K48" s="428"/>
      <c r="L48" s="428"/>
      <c r="M48" s="429"/>
    </row>
    <row r="49" spans="3:13" ht="24" customHeight="1">
      <c r="C49" s="958"/>
      <c r="D49" s="959"/>
      <c r="E49" s="375"/>
      <c r="F49" s="376"/>
      <c r="G49" s="375"/>
      <c r="H49" s="375"/>
      <c r="I49" s="962"/>
      <c r="J49" s="963"/>
      <c r="K49" s="428"/>
      <c r="L49" s="428"/>
      <c r="M49" s="429"/>
    </row>
    <row r="50" spans="3:13" ht="24" customHeight="1">
      <c r="C50" s="958"/>
      <c r="D50" s="959"/>
      <c r="E50" s="375"/>
      <c r="F50" s="376"/>
      <c r="G50" s="375"/>
      <c r="H50" s="375"/>
      <c r="I50" s="962"/>
      <c r="J50" s="963"/>
      <c r="K50" s="428"/>
      <c r="L50" s="428"/>
      <c r="M50" s="429"/>
    </row>
    <row r="51" spans="3:13" ht="24" customHeight="1">
      <c r="C51" s="958"/>
      <c r="D51" s="959"/>
      <c r="E51" s="375"/>
      <c r="F51" s="376"/>
      <c r="G51" s="375"/>
      <c r="H51" s="375"/>
      <c r="I51" s="962"/>
      <c r="J51" s="963"/>
      <c r="K51" s="428"/>
      <c r="L51" s="428"/>
      <c r="M51" s="429"/>
    </row>
    <row r="52" spans="3:13" ht="24" customHeight="1">
      <c r="C52" s="958"/>
      <c r="D52" s="959"/>
      <c r="E52" s="375"/>
      <c r="F52" s="376"/>
      <c r="G52" s="375"/>
      <c r="H52" s="375"/>
      <c r="I52" s="962"/>
      <c r="J52" s="963"/>
      <c r="K52" s="428"/>
      <c r="L52" s="428"/>
      <c r="M52" s="429"/>
    </row>
    <row r="53" spans="3:13" ht="24" customHeight="1">
      <c r="C53" s="958"/>
      <c r="D53" s="959"/>
      <c r="E53" s="375"/>
      <c r="F53" s="376"/>
      <c r="G53" s="375"/>
      <c r="H53" s="375"/>
      <c r="I53" s="962"/>
      <c r="J53" s="963"/>
      <c r="K53" s="428"/>
      <c r="L53" s="428"/>
      <c r="M53" s="429"/>
    </row>
    <row r="54" spans="3:13" ht="24" customHeight="1">
      <c r="C54" s="958"/>
      <c r="D54" s="959"/>
      <c r="E54" s="375"/>
      <c r="F54" s="376"/>
      <c r="G54" s="375"/>
      <c r="H54" s="375"/>
      <c r="I54" s="962"/>
      <c r="J54" s="963"/>
      <c r="K54" s="428"/>
      <c r="L54" s="428"/>
      <c r="M54" s="429"/>
    </row>
    <row r="55" spans="3:13" ht="24" customHeight="1">
      <c r="C55" s="958"/>
      <c r="D55" s="959"/>
      <c r="E55" s="375"/>
      <c r="F55" s="376"/>
      <c r="G55" s="375"/>
      <c r="H55" s="375"/>
      <c r="I55" s="962"/>
      <c r="J55" s="963"/>
      <c r="K55" s="428"/>
      <c r="L55" s="428"/>
      <c r="M55" s="429"/>
    </row>
    <row r="56" spans="3:13" ht="24" customHeight="1" thickBot="1">
      <c r="C56" s="958"/>
      <c r="D56" s="959"/>
      <c r="E56" s="377"/>
      <c r="F56" s="376"/>
      <c r="G56" s="377"/>
      <c r="H56" s="377"/>
      <c r="I56" s="967"/>
      <c r="J56" s="968"/>
      <c r="K56" s="452"/>
      <c r="L56" s="452"/>
      <c r="M56" s="453"/>
    </row>
    <row r="57" spans="3:13" ht="30" customHeight="1" thickBot="1">
      <c r="C57" s="969" t="s">
        <v>526</v>
      </c>
      <c r="D57" s="970"/>
      <c r="E57" s="369">
        <f>COUNTA(E45:E56)</f>
        <v>0</v>
      </c>
      <c r="F57" s="369">
        <f>SUM(F45:F56)</f>
        <v>0</v>
      </c>
      <c r="G57" s="369">
        <f>SUM(G45:G56)</f>
        <v>0</v>
      </c>
      <c r="H57" s="369">
        <f>SUM(H45:H56)</f>
        <v>0</v>
      </c>
      <c r="I57" s="971">
        <f>SUM(I45:I56)</f>
        <v>0</v>
      </c>
      <c r="J57" s="972"/>
      <c r="K57" s="450">
        <f>SUM(K45:K56)</f>
        <v>0</v>
      </c>
      <c r="L57" s="450">
        <f>SUM(L45:L56)</f>
        <v>0</v>
      </c>
      <c r="M57" s="451">
        <f>SUM(M45:M56)</f>
        <v>0</v>
      </c>
    </row>
    <row r="58" spans="3:13" ht="14.25">
      <c r="E58" s="315" t="s">
        <v>527</v>
      </c>
      <c r="F58" s="315" t="s">
        <v>528</v>
      </c>
      <c r="G58" s="315" t="s">
        <v>529</v>
      </c>
      <c r="H58" s="315" t="s">
        <v>527</v>
      </c>
      <c r="I58" s="960" t="s">
        <v>530</v>
      </c>
      <c r="J58" s="961"/>
      <c r="K58" s="317" t="s">
        <v>530</v>
      </c>
      <c r="L58" s="317" t="s">
        <v>530</v>
      </c>
      <c r="M58" s="317" t="s">
        <v>530</v>
      </c>
    </row>
    <row r="59" spans="3:13" ht="14.25">
      <c r="E59" s="315"/>
      <c r="F59" s="315"/>
      <c r="G59" s="315"/>
      <c r="H59" s="315"/>
      <c r="I59" s="316"/>
      <c r="J59" s="316"/>
      <c r="K59" s="316"/>
      <c r="L59" s="316"/>
      <c r="M59" s="316"/>
    </row>
    <row r="60" spans="3:13" ht="18.95" customHeight="1" thickBot="1">
      <c r="C60" s="953" t="s">
        <v>514</v>
      </c>
      <c r="D60" s="953"/>
      <c r="E60" s="953"/>
      <c r="F60" s="953"/>
      <c r="G60" s="953"/>
      <c r="H60" s="953"/>
      <c r="I60" s="953"/>
      <c r="J60" s="953"/>
      <c r="K60" s="953"/>
      <c r="L60" s="953"/>
      <c r="M60" s="383" t="s">
        <v>580</v>
      </c>
    </row>
    <row r="61" spans="3:13" ht="33.950000000000003" customHeight="1">
      <c r="C61" s="954" t="s">
        <v>516</v>
      </c>
      <c r="D61" s="955"/>
      <c r="E61" s="370" t="s">
        <v>517</v>
      </c>
      <c r="F61" s="370" t="s">
        <v>518</v>
      </c>
      <c r="G61" s="370" t="s">
        <v>519</v>
      </c>
      <c r="H61" s="370" t="s">
        <v>520</v>
      </c>
      <c r="I61" s="964" t="s">
        <v>521</v>
      </c>
      <c r="J61" s="955"/>
      <c r="K61" s="371" t="s">
        <v>522</v>
      </c>
      <c r="L61" s="371" t="s">
        <v>523</v>
      </c>
      <c r="M61" s="372" t="s">
        <v>524</v>
      </c>
    </row>
    <row r="62" spans="3:13" ht="24" customHeight="1">
      <c r="C62" s="956" t="s">
        <v>531</v>
      </c>
      <c r="D62" s="957"/>
      <c r="E62" s="376"/>
      <c r="F62" s="376"/>
      <c r="G62" s="376"/>
      <c r="H62" s="376"/>
      <c r="I62" s="965"/>
      <c r="J62" s="966"/>
      <c r="K62" s="426"/>
      <c r="L62" s="426"/>
      <c r="M62" s="427"/>
    </row>
    <row r="63" spans="3:13" ht="24" customHeight="1">
      <c r="C63" s="958"/>
      <c r="D63" s="959"/>
      <c r="E63" s="375"/>
      <c r="F63" s="376"/>
      <c r="G63" s="375"/>
      <c r="H63" s="375"/>
      <c r="I63" s="962"/>
      <c r="J63" s="963"/>
      <c r="K63" s="428"/>
      <c r="L63" s="428"/>
      <c r="M63" s="429"/>
    </row>
    <row r="64" spans="3:13" ht="24" customHeight="1">
      <c r="C64" s="958"/>
      <c r="D64" s="959"/>
      <c r="E64" s="375"/>
      <c r="F64" s="376"/>
      <c r="G64" s="375"/>
      <c r="H64" s="375"/>
      <c r="I64" s="962"/>
      <c r="J64" s="963"/>
      <c r="K64" s="428"/>
      <c r="L64" s="428"/>
      <c r="M64" s="429"/>
    </row>
    <row r="65" spans="3:13" ht="24" customHeight="1">
      <c r="C65" s="958"/>
      <c r="D65" s="959"/>
      <c r="E65" s="375"/>
      <c r="F65" s="376"/>
      <c r="G65" s="375"/>
      <c r="H65" s="375"/>
      <c r="I65" s="962"/>
      <c r="J65" s="963"/>
      <c r="K65" s="428"/>
      <c r="L65" s="428"/>
      <c r="M65" s="429"/>
    </row>
    <row r="66" spans="3:13" ht="24" customHeight="1">
      <c r="C66" s="958"/>
      <c r="D66" s="959"/>
      <c r="E66" s="375"/>
      <c r="F66" s="376"/>
      <c r="G66" s="375"/>
      <c r="H66" s="375"/>
      <c r="I66" s="962"/>
      <c r="J66" s="963"/>
      <c r="K66" s="428"/>
      <c r="L66" s="428"/>
      <c r="M66" s="429"/>
    </row>
    <row r="67" spans="3:13" ht="24" customHeight="1">
      <c r="C67" s="958"/>
      <c r="D67" s="959"/>
      <c r="E67" s="375"/>
      <c r="F67" s="376"/>
      <c r="G67" s="375"/>
      <c r="H67" s="375"/>
      <c r="I67" s="962"/>
      <c r="J67" s="963"/>
      <c r="K67" s="428"/>
      <c r="L67" s="428"/>
      <c r="M67" s="429"/>
    </row>
    <row r="68" spans="3:13" ht="24" customHeight="1">
      <c r="C68" s="958"/>
      <c r="D68" s="959"/>
      <c r="E68" s="375"/>
      <c r="F68" s="376"/>
      <c r="G68" s="375"/>
      <c r="H68" s="375"/>
      <c r="I68" s="962"/>
      <c r="J68" s="963"/>
      <c r="K68" s="428"/>
      <c r="L68" s="428"/>
      <c r="M68" s="429"/>
    </row>
    <row r="69" spans="3:13" ht="24" customHeight="1">
      <c r="C69" s="958"/>
      <c r="D69" s="959"/>
      <c r="E69" s="375"/>
      <c r="F69" s="376"/>
      <c r="G69" s="375"/>
      <c r="H69" s="375"/>
      <c r="I69" s="962"/>
      <c r="J69" s="963"/>
      <c r="K69" s="428"/>
      <c r="L69" s="428"/>
      <c r="M69" s="429"/>
    </row>
    <row r="70" spans="3:13" ht="24" customHeight="1">
      <c r="C70" s="958"/>
      <c r="D70" s="959"/>
      <c r="E70" s="375"/>
      <c r="F70" s="376"/>
      <c r="G70" s="375"/>
      <c r="H70" s="375"/>
      <c r="I70" s="962"/>
      <c r="J70" s="963"/>
      <c r="K70" s="428"/>
      <c r="L70" s="428"/>
      <c r="M70" s="429"/>
    </row>
    <row r="71" spans="3:13" ht="24" customHeight="1">
      <c r="C71" s="958"/>
      <c r="D71" s="959"/>
      <c r="E71" s="375"/>
      <c r="F71" s="376"/>
      <c r="G71" s="375"/>
      <c r="H71" s="375"/>
      <c r="I71" s="962"/>
      <c r="J71" s="963"/>
      <c r="K71" s="428"/>
      <c r="L71" s="428"/>
      <c r="M71" s="429"/>
    </row>
    <row r="72" spans="3:13" ht="24" customHeight="1">
      <c r="C72" s="958"/>
      <c r="D72" s="959"/>
      <c r="E72" s="375"/>
      <c r="F72" s="376"/>
      <c r="G72" s="375"/>
      <c r="H72" s="375"/>
      <c r="I72" s="962"/>
      <c r="J72" s="963"/>
      <c r="K72" s="428"/>
      <c r="L72" s="428"/>
      <c r="M72" s="429"/>
    </row>
    <row r="73" spans="3:13" ht="24" customHeight="1" thickBot="1">
      <c r="C73" s="958"/>
      <c r="D73" s="959"/>
      <c r="E73" s="377"/>
      <c r="F73" s="376"/>
      <c r="G73" s="377"/>
      <c r="H73" s="377"/>
      <c r="I73" s="967"/>
      <c r="J73" s="968"/>
      <c r="K73" s="452"/>
      <c r="L73" s="452"/>
      <c r="M73" s="453"/>
    </row>
    <row r="74" spans="3:13" ht="30" customHeight="1" thickBot="1">
      <c r="C74" s="969" t="s">
        <v>526</v>
      </c>
      <c r="D74" s="970"/>
      <c r="E74" s="369">
        <f>COUNTA(E62:E73)</f>
        <v>0</v>
      </c>
      <c r="F74" s="369">
        <f>SUM(F62:F73)</f>
        <v>0</v>
      </c>
      <c r="G74" s="369">
        <f t="shared" ref="G74:L74" si="1">SUM(G62:G73)</f>
        <v>0</v>
      </c>
      <c r="H74" s="369">
        <f t="shared" si="1"/>
        <v>0</v>
      </c>
      <c r="I74" s="971">
        <f t="shared" si="1"/>
        <v>0</v>
      </c>
      <c r="J74" s="972">
        <f t="shared" si="1"/>
        <v>0</v>
      </c>
      <c r="K74" s="450">
        <f t="shared" si="1"/>
        <v>0</v>
      </c>
      <c r="L74" s="450">
        <f t="shared" si="1"/>
        <v>0</v>
      </c>
      <c r="M74" s="451">
        <f>SUM(M62:M73)</f>
        <v>0</v>
      </c>
    </row>
    <row r="75" spans="3:13" ht="14.25">
      <c r="E75" s="315" t="s">
        <v>527</v>
      </c>
      <c r="F75" s="315" t="s">
        <v>528</v>
      </c>
      <c r="G75" s="315" t="s">
        <v>529</v>
      </c>
      <c r="H75" s="315" t="s">
        <v>527</v>
      </c>
      <c r="I75" s="960" t="s">
        <v>530</v>
      </c>
      <c r="J75" s="961"/>
      <c r="K75" s="317" t="s">
        <v>530</v>
      </c>
      <c r="L75" s="317" t="s">
        <v>530</v>
      </c>
      <c r="M75" s="317" t="s">
        <v>530</v>
      </c>
    </row>
    <row r="77" spans="3:13" ht="18.95" customHeight="1" thickBot="1">
      <c r="C77" s="953" t="s">
        <v>515</v>
      </c>
      <c r="D77" s="953"/>
      <c r="E77" s="953"/>
      <c r="F77" s="953"/>
      <c r="G77" s="953"/>
      <c r="H77" s="953"/>
      <c r="I77" s="953"/>
      <c r="J77" s="953"/>
      <c r="K77" s="953"/>
      <c r="L77" s="953"/>
      <c r="M77" s="383" t="s">
        <v>580</v>
      </c>
    </row>
    <row r="78" spans="3:13" ht="33.950000000000003" customHeight="1">
      <c r="C78" s="954" t="s">
        <v>516</v>
      </c>
      <c r="D78" s="955"/>
      <c r="E78" s="370" t="s">
        <v>517</v>
      </c>
      <c r="F78" s="370" t="s">
        <v>518</v>
      </c>
      <c r="G78" s="370" t="s">
        <v>519</v>
      </c>
      <c r="H78" s="370" t="s">
        <v>520</v>
      </c>
      <c r="I78" s="964" t="s">
        <v>521</v>
      </c>
      <c r="J78" s="955"/>
      <c r="K78" s="371" t="s">
        <v>522</v>
      </c>
      <c r="L78" s="371" t="s">
        <v>523</v>
      </c>
      <c r="M78" s="372" t="s">
        <v>524</v>
      </c>
    </row>
    <row r="79" spans="3:13" ht="24" customHeight="1">
      <c r="C79" s="956" t="s">
        <v>532</v>
      </c>
      <c r="D79" s="957"/>
      <c r="E79" s="376"/>
      <c r="F79" s="376"/>
      <c r="G79" s="376"/>
      <c r="H79" s="376"/>
      <c r="I79" s="965"/>
      <c r="J79" s="966"/>
      <c r="K79" s="426"/>
      <c r="L79" s="426"/>
      <c r="M79" s="427"/>
    </row>
    <row r="80" spans="3:13" ht="24" customHeight="1">
      <c r="C80" s="958"/>
      <c r="D80" s="959"/>
      <c r="E80" s="375"/>
      <c r="F80" s="376"/>
      <c r="G80" s="375"/>
      <c r="H80" s="375"/>
      <c r="I80" s="962"/>
      <c r="J80" s="963"/>
      <c r="K80" s="428"/>
      <c r="L80" s="428"/>
      <c r="M80" s="429"/>
    </row>
    <row r="81" spans="3:13" ht="24" customHeight="1">
      <c r="C81" s="958"/>
      <c r="D81" s="959"/>
      <c r="E81" s="375"/>
      <c r="F81" s="376"/>
      <c r="G81" s="375"/>
      <c r="H81" s="375"/>
      <c r="I81" s="962"/>
      <c r="J81" s="963"/>
      <c r="K81" s="428"/>
      <c r="L81" s="428"/>
      <c r="M81" s="429"/>
    </row>
    <row r="82" spans="3:13" ht="24" customHeight="1">
      <c r="C82" s="958"/>
      <c r="D82" s="959"/>
      <c r="E82" s="375"/>
      <c r="F82" s="376"/>
      <c r="G82" s="375"/>
      <c r="H82" s="375"/>
      <c r="I82" s="962"/>
      <c r="J82" s="963"/>
      <c r="K82" s="428"/>
      <c r="L82" s="428"/>
      <c r="M82" s="429"/>
    </row>
    <row r="83" spans="3:13" ht="24" customHeight="1">
      <c r="C83" s="958"/>
      <c r="D83" s="959"/>
      <c r="E83" s="375"/>
      <c r="F83" s="376"/>
      <c r="G83" s="375"/>
      <c r="H83" s="375"/>
      <c r="I83" s="962"/>
      <c r="J83" s="963"/>
      <c r="K83" s="428"/>
      <c r="L83" s="428"/>
      <c r="M83" s="429"/>
    </row>
    <row r="84" spans="3:13" ht="24" customHeight="1">
      <c r="C84" s="958"/>
      <c r="D84" s="959"/>
      <c r="E84" s="375"/>
      <c r="F84" s="376"/>
      <c r="G84" s="375"/>
      <c r="H84" s="375"/>
      <c r="I84" s="962"/>
      <c r="J84" s="963"/>
      <c r="K84" s="428"/>
      <c r="L84" s="428"/>
      <c r="M84" s="429"/>
    </row>
    <row r="85" spans="3:13" ht="24" customHeight="1">
      <c r="C85" s="958"/>
      <c r="D85" s="959"/>
      <c r="E85" s="375"/>
      <c r="F85" s="376"/>
      <c r="G85" s="375"/>
      <c r="H85" s="375"/>
      <c r="I85" s="962"/>
      <c r="J85" s="963"/>
      <c r="K85" s="428"/>
      <c r="L85" s="428"/>
      <c r="M85" s="429"/>
    </row>
    <row r="86" spans="3:13" ht="24" customHeight="1">
      <c r="C86" s="958"/>
      <c r="D86" s="959"/>
      <c r="E86" s="375"/>
      <c r="F86" s="376"/>
      <c r="G86" s="375"/>
      <c r="H86" s="375"/>
      <c r="I86" s="962"/>
      <c r="J86" s="963"/>
      <c r="K86" s="428"/>
      <c r="L86" s="428"/>
      <c r="M86" s="429"/>
    </row>
    <row r="87" spans="3:13" ht="24" customHeight="1">
      <c r="C87" s="958"/>
      <c r="D87" s="959"/>
      <c r="E87" s="375"/>
      <c r="F87" s="376"/>
      <c r="G87" s="375"/>
      <c r="H87" s="375"/>
      <c r="I87" s="962"/>
      <c r="J87" s="963"/>
      <c r="K87" s="428"/>
      <c r="L87" s="428"/>
      <c r="M87" s="429"/>
    </row>
    <row r="88" spans="3:13" ht="24" customHeight="1">
      <c r="C88" s="958"/>
      <c r="D88" s="959"/>
      <c r="E88" s="375"/>
      <c r="F88" s="376"/>
      <c r="G88" s="375"/>
      <c r="H88" s="375"/>
      <c r="I88" s="962"/>
      <c r="J88" s="963"/>
      <c r="K88" s="428"/>
      <c r="L88" s="428"/>
      <c r="M88" s="429"/>
    </row>
    <row r="89" spans="3:13" ht="24" customHeight="1">
      <c r="C89" s="958"/>
      <c r="D89" s="959"/>
      <c r="E89" s="375"/>
      <c r="F89" s="376"/>
      <c r="G89" s="375"/>
      <c r="H89" s="375"/>
      <c r="I89" s="962"/>
      <c r="J89" s="963"/>
      <c r="K89" s="428"/>
      <c r="L89" s="428"/>
      <c r="M89" s="429"/>
    </row>
    <row r="90" spans="3:13" ht="24" customHeight="1" thickBot="1">
      <c r="C90" s="958"/>
      <c r="D90" s="959"/>
      <c r="E90" s="377"/>
      <c r="F90" s="376"/>
      <c r="G90" s="377"/>
      <c r="H90" s="377"/>
      <c r="I90" s="967"/>
      <c r="J90" s="968"/>
      <c r="K90" s="452"/>
      <c r="L90" s="452"/>
      <c r="M90" s="453"/>
    </row>
    <row r="91" spans="3:13" ht="30" customHeight="1" thickBot="1">
      <c r="C91" s="969" t="s">
        <v>526</v>
      </c>
      <c r="D91" s="970"/>
      <c r="E91" s="369">
        <f>COUNTA(E79:E90)</f>
        <v>0</v>
      </c>
      <c r="F91" s="369">
        <f>SUM(F79:F90)</f>
        <v>0</v>
      </c>
      <c r="G91" s="369">
        <f t="shared" ref="G91:I91" si="2">SUM(G79:G90)</f>
        <v>0</v>
      </c>
      <c r="H91" s="369">
        <f t="shared" si="2"/>
        <v>0</v>
      </c>
      <c r="I91" s="971">
        <f t="shared" si="2"/>
        <v>0</v>
      </c>
      <c r="J91" s="972"/>
      <c r="K91" s="450">
        <f t="shared" ref="K91:M91" si="3">SUM(K79:K90)</f>
        <v>0</v>
      </c>
      <c r="L91" s="450">
        <f t="shared" si="3"/>
        <v>0</v>
      </c>
      <c r="M91" s="451">
        <f t="shared" si="3"/>
        <v>0</v>
      </c>
    </row>
    <row r="92" spans="3:13" ht="14.25">
      <c r="E92" s="315" t="s">
        <v>527</v>
      </c>
      <c r="F92" s="315" t="s">
        <v>528</v>
      </c>
      <c r="G92" s="315" t="s">
        <v>529</v>
      </c>
      <c r="H92" s="315" t="s">
        <v>527</v>
      </c>
      <c r="I92" s="960" t="s">
        <v>530</v>
      </c>
      <c r="J92" s="961"/>
      <c r="K92" s="317" t="s">
        <v>530</v>
      </c>
      <c r="L92" s="317" t="s">
        <v>530</v>
      </c>
      <c r="M92" s="317" t="s">
        <v>530</v>
      </c>
    </row>
  </sheetData>
  <sheetProtection sheet="1" objects="1" scenarios="1"/>
  <mergeCells count="90">
    <mergeCell ref="E21:H21"/>
    <mergeCell ref="C25:D25"/>
    <mergeCell ref="I21:M21"/>
    <mergeCell ref="A1:R1"/>
    <mergeCell ref="A3:M3"/>
    <mergeCell ref="B24:B26"/>
    <mergeCell ref="B21:B23"/>
    <mergeCell ref="C21:D23"/>
    <mergeCell ref="E22:E23"/>
    <mergeCell ref="C26:D26"/>
    <mergeCell ref="C24:D24"/>
    <mergeCell ref="I24:J24"/>
    <mergeCell ref="I25:J25"/>
    <mergeCell ref="L22:M22"/>
    <mergeCell ref="I34:J34"/>
    <mergeCell ref="I30:J30"/>
    <mergeCell ref="I35:J35"/>
    <mergeCell ref="C30:D35"/>
    <mergeCell ref="B37:M37"/>
    <mergeCell ref="I31:J31"/>
    <mergeCell ref="I33:J33"/>
    <mergeCell ref="I32:J32"/>
    <mergeCell ref="I50:J50"/>
    <mergeCell ref="H22:H23"/>
    <mergeCell ref="I44:J44"/>
    <mergeCell ref="I45:J45"/>
    <mergeCell ref="C44:D44"/>
    <mergeCell ref="D40:M40"/>
    <mergeCell ref="C36:D36"/>
    <mergeCell ref="I36:J36"/>
    <mergeCell ref="C43:L43"/>
    <mergeCell ref="D39:M39"/>
    <mergeCell ref="G22:G23"/>
    <mergeCell ref="I29:J29"/>
    <mergeCell ref="I22:K22"/>
    <mergeCell ref="F22:F23"/>
    <mergeCell ref="I26:J26"/>
    <mergeCell ref="C29:D29"/>
    <mergeCell ref="I56:J56"/>
    <mergeCell ref="C57:D57"/>
    <mergeCell ref="I57:J57"/>
    <mergeCell ref="I61:J61"/>
    <mergeCell ref="C45:D56"/>
    <mergeCell ref="I58:J58"/>
    <mergeCell ref="C61:D61"/>
    <mergeCell ref="I51:J51"/>
    <mergeCell ref="I52:J52"/>
    <mergeCell ref="I53:J53"/>
    <mergeCell ref="I54:J54"/>
    <mergeCell ref="I55:J55"/>
    <mergeCell ref="I46:J46"/>
    <mergeCell ref="I47:J47"/>
    <mergeCell ref="I48:J48"/>
    <mergeCell ref="I49:J49"/>
    <mergeCell ref="I73:J73"/>
    <mergeCell ref="C74:D74"/>
    <mergeCell ref="I74:J74"/>
    <mergeCell ref="C62:D73"/>
    <mergeCell ref="I67:J67"/>
    <mergeCell ref="I68:J68"/>
    <mergeCell ref="I69:J69"/>
    <mergeCell ref="I70:J70"/>
    <mergeCell ref="I71:J71"/>
    <mergeCell ref="I62:J62"/>
    <mergeCell ref="I63:J63"/>
    <mergeCell ref="I64:J64"/>
    <mergeCell ref="I65:J65"/>
    <mergeCell ref="I66:J66"/>
    <mergeCell ref="I92:J92"/>
    <mergeCell ref="I88:J88"/>
    <mergeCell ref="I89:J89"/>
    <mergeCell ref="I90:J90"/>
    <mergeCell ref="C91:D91"/>
    <mergeCell ref="I91:J91"/>
    <mergeCell ref="C60:L60"/>
    <mergeCell ref="C77:L77"/>
    <mergeCell ref="C78:D78"/>
    <mergeCell ref="C79:D90"/>
    <mergeCell ref="I75:J75"/>
    <mergeCell ref="I83:J83"/>
    <mergeCell ref="I84:J84"/>
    <mergeCell ref="I85:J85"/>
    <mergeCell ref="I86:J86"/>
    <mergeCell ref="I87:J87"/>
    <mergeCell ref="I78:J78"/>
    <mergeCell ref="I79:J79"/>
    <mergeCell ref="I80:J80"/>
    <mergeCell ref="I81:J81"/>
    <mergeCell ref="I82:J82"/>
    <mergeCell ref="I72:J72"/>
  </mergeCells>
  <phoneticPr fontId="3"/>
  <conditionalFormatting sqref="A1">
    <cfRule type="expression" dxfId="7" priority="209">
      <formula>BZ1="NG"</formula>
    </cfRule>
    <cfRule type="expression" dxfId="6" priority="210">
      <formula>BZ1="OK"</formula>
    </cfRule>
  </conditionalFormatting>
  <conditionalFormatting sqref="I23 E45:I56 K45:M56 E62:I73 K62:M73 E79:I90 K79:M90">
    <cfRule type="expression" dxfId="5" priority="208">
      <formula>FALSE()</formula>
    </cfRule>
  </conditionalFormatting>
  <dataValidations count="1">
    <dataValidation type="list" allowBlank="1" showInputMessage="1" showErrorMessage="1" sqref="I23" xr:uid="{00000000-0002-0000-1300-000000000000}">
      <formula1>"◯"</formula1>
    </dataValidation>
  </dataValidations>
  <pageMargins left="0.70866141732283472" right="0.59055118110236227" top="0.74803149606299213" bottom="0.59055118110236227" header="0.31496062992125978" footer="0.31496062992125978"/>
  <pageSetup paperSize="9" scale="36" orientation="portrait" r:id="rId1"/>
  <headerFooter>
    <oddFooter>&amp;C&amp;"ＭＳ 明朝,標準"&amp;12 -18-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B66"/>
  <sheetViews>
    <sheetView view="pageBreakPreview" zoomScaleNormal="100" zoomScaleSheetLayoutView="100" workbookViewId="0">
      <selection activeCell="D27" sqref="D27"/>
    </sheetView>
  </sheetViews>
  <sheetFormatPr defaultColWidth="9" defaultRowHeight="13.5"/>
  <cols>
    <col min="1" max="1" width="1.125" style="108" customWidth="1"/>
    <col min="2" max="2" width="8.875" style="108" customWidth="1"/>
    <col min="3" max="3" width="10.125" style="108" customWidth="1"/>
    <col min="4" max="6" width="20.5" style="108" customWidth="1"/>
    <col min="7" max="7" width="3.125" style="108" customWidth="1"/>
    <col min="8" max="8" width="8.875" style="108" customWidth="1"/>
    <col min="9" max="9" width="10.125" style="108" customWidth="1"/>
    <col min="10" max="12" width="20.5" style="108" customWidth="1"/>
    <col min="13" max="13" width="9" style="108" customWidth="1"/>
    <col min="80" max="80" width="8.5" hidden="1" customWidth="1"/>
    <col min="81" max="16384" width="9" style="108"/>
  </cols>
  <sheetData>
    <row r="1" spans="1:80" s="307" customFormat="1" ht="26.1" customHeight="1">
      <c r="A1" s="521" t="str">
        <f>IF(CB1="OK","▼ このページは入力済みです（ご記入ありがとうございます）","⚠ このページに未入力の必須項目があります（ピンクのセルをご確認ください）")</f>
        <v>⚠ このページに未入力の必須項目があります（ピンクのセルをご確認ください）</v>
      </c>
      <c r="B1" s="521"/>
      <c r="C1" s="521"/>
      <c r="D1" s="521"/>
      <c r="E1" s="521"/>
      <c r="F1" s="521"/>
      <c r="G1" s="521"/>
      <c r="H1" s="521"/>
      <c r="I1" s="521"/>
      <c r="J1" s="521"/>
      <c r="K1" s="521"/>
      <c r="L1" s="521"/>
      <c r="M1" s="309"/>
      <c r="N1" s="309"/>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CB1" t="str">
        <f>IF(COUNT(D27:F41)&gt;=1,"OK","NG")</f>
        <v>NG</v>
      </c>
    </row>
    <row r="2" spans="1:80" s="307" customFormat="1" ht="9.9499999999999993" customHeight="1">
      <c r="A2" s="308"/>
    </row>
    <row r="3" spans="1:80" ht="18.75" customHeight="1">
      <c r="A3" s="836" t="s">
        <v>391</v>
      </c>
      <c r="B3" s="1007"/>
      <c r="C3" s="1007"/>
      <c r="D3" s="1007"/>
      <c r="E3" s="1007"/>
      <c r="F3" s="1007"/>
      <c r="G3" s="1007"/>
      <c r="H3" s="280"/>
      <c r="I3" s="280"/>
      <c r="J3" s="280"/>
      <c r="K3" s="280"/>
      <c r="L3" s="280"/>
    </row>
    <row r="4" spans="1:80" s="16" customFormat="1" ht="15" customHeight="1">
      <c r="A4" s="65" t="s">
        <v>468</v>
      </c>
      <c r="B4" s="3"/>
      <c r="C4" s="3"/>
      <c r="D4" s="3"/>
      <c r="E4" s="3"/>
      <c r="F4" s="3"/>
      <c r="G4" s="3"/>
      <c r="H4" s="3"/>
      <c r="I4" s="3"/>
      <c r="J4" s="3"/>
      <c r="K4" s="3"/>
      <c r="L4" s="3"/>
    </row>
    <row r="5" spans="1:80" s="107" customFormat="1" ht="15" customHeight="1">
      <c r="A5" s="110"/>
      <c r="B5" s="109" t="s">
        <v>414</v>
      </c>
      <c r="C5" s="109"/>
      <c r="D5" s="109"/>
      <c r="E5" s="109"/>
      <c r="F5" s="109"/>
      <c r="G5" s="109"/>
      <c r="H5" s="109" t="s">
        <v>414</v>
      </c>
      <c r="I5" s="109"/>
      <c r="J5" s="109"/>
      <c r="K5" s="109"/>
      <c r="L5" s="109"/>
    </row>
    <row r="6" spans="1:80" s="107" customFormat="1" ht="15" customHeight="1">
      <c r="A6" s="110"/>
      <c r="B6" s="109"/>
      <c r="C6" s="109"/>
      <c r="D6" s="109"/>
      <c r="E6" s="109"/>
      <c r="F6" s="109"/>
      <c r="G6" s="109"/>
      <c r="H6" s="109"/>
      <c r="I6" s="109"/>
      <c r="J6" s="109"/>
      <c r="K6" s="109"/>
      <c r="L6" s="109"/>
    </row>
    <row r="7" spans="1:80" s="107" customFormat="1" ht="15" customHeight="1">
      <c r="A7" s="110"/>
      <c r="B7" s="109"/>
      <c r="C7" s="109"/>
      <c r="D7" s="109"/>
      <c r="E7" s="109"/>
      <c r="F7" s="109"/>
      <c r="G7" s="109"/>
      <c r="H7" s="109"/>
      <c r="I7" s="109"/>
      <c r="J7" s="109"/>
      <c r="K7" s="109"/>
      <c r="L7" s="109"/>
    </row>
    <row r="8" spans="1:80" s="107" customFormat="1" ht="15" customHeight="1">
      <c r="A8" s="110"/>
      <c r="B8" s="109"/>
      <c r="C8" s="109"/>
      <c r="D8" s="109"/>
      <c r="E8" s="109"/>
      <c r="F8" s="109"/>
      <c r="G8" s="109"/>
      <c r="H8" s="109"/>
      <c r="I8" s="109"/>
      <c r="J8" s="109"/>
      <c r="K8" s="109"/>
      <c r="L8" s="109"/>
    </row>
    <row r="9" spans="1:80" s="107" customFormat="1" ht="15" customHeight="1">
      <c r="A9" s="110"/>
      <c r="B9" s="109"/>
      <c r="C9" s="109"/>
      <c r="D9" s="109"/>
      <c r="E9" s="109"/>
      <c r="F9" s="109"/>
      <c r="G9" s="109"/>
      <c r="H9" s="109"/>
      <c r="I9" s="109"/>
      <c r="J9" s="109"/>
      <c r="K9" s="109"/>
      <c r="L9" s="109"/>
    </row>
    <row r="10" spans="1:80" s="107" customFormat="1" ht="15" customHeight="1">
      <c r="A10" s="110"/>
      <c r="B10" s="109"/>
      <c r="C10" s="109"/>
      <c r="D10" s="109"/>
      <c r="E10" s="109"/>
      <c r="F10" s="109"/>
      <c r="G10" s="109"/>
      <c r="H10" s="109"/>
      <c r="I10" s="109"/>
      <c r="J10" s="109"/>
      <c r="K10" s="109"/>
      <c r="L10" s="109"/>
    </row>
    <row r="11" spans="1:80" s="107" customFormat="1" ht="15" customHeight="1">
      <c r="A11" s="110"/>
      <c r="B11" s="109"/>
      <c r="C11" s="109"/>
      <c r="D11" s="109"/>
      <c r="E11" s="109"/>
      <c r="F11" s="109"/>
      <c r="G11" s="109"/>
      <c r="H11" s="109"/>
      <c r="I11" s="109"/>
      <c r="J11" s="109"/>
      <c r="K11" s="109"/>
      <c r="L11" s="109"/>
    </row>
    <row r="12" spans="1:80" s="107" customFormat="1" ht="15" customHeight="1">
      <c r="A12" s="110"/>
      <c r="B12" s="109"/>
      <c r="C12" s="109"/>
      <c r="D12" s="109"/>
      <c r="E12" s="109"/>
      <c r="F12" s="109"/>
      <c r="G12" s="109"/>
      <c r="H12" s="109"/>
      <c r="I12" s="109"/>
      <c r="J12" s="109"/>
      <c r="K12" s="109"/>
      <c r="L12" s="109"/>
    </row>
    <row r="13" spans="1:80" s="107" customFormat="1" ht="15" customHeight="1">
      <c r="A13" s="110"/>
      <c r="B13" s="109"/>
      <c r="C13" s="109"/>
      <c r="D13" s="109"/>
      <c r="E13" s="109"/>
      <c r="F13" s="109"/>
      <c r="G13" s="109"/>
      <c r="H13" s="109"/>
      <c r="I13" s="109"/>
      <c r="J13" s="109"/>
      <c r="K13" s="109"/>
      <c r="L13" s="109"/>
    </row>
    <row r="14" spans="1:80" s="107" customFormat="1" ht="15" customHeight="1">
      <c r="A14" s="110"/>
      <c r="B14" s="109"/>
      <c r="C14" s="109"/>
      <c r="D14" s="109"/>
      <c r="E14" s="109"/>
      <c r="F14" s="109"/>
      <c r="G14" s="109"/>
      <c r="H14" s="109"/>
      <c r="I14" s="109"/>
      <c r="J14" s="109"/>
      <c r="K14" s="109"/>
      <c r="L14" s="109"/>
    </row>
    <row r="15" spans="1:80" s="107" customFormat="1" ht="15" customHeight="1">
      <c r="A15" s="110"/>
      <c r="B15" s="109"/>
      <c r="C15" s="109"/>
      <c r="D15" s="109"/>
      <c r="E15" s="109"/>
      <c r="F15" s="109"/>
      <c r="G15" s="109"/>
      <c r="H15" s="109"/>
      <c r="I15" s="109"/>
      <c r="J15" s="109"/>
      <c r="K15" s="109"/>
      <c r="L15" s="109"/>
    </row>
    <row r="16" spans="1:80" s="107" customFormat="1" ht="15" customHeight="1">
      <c r="A16" s="110"/>
      <c r="B16" s="109"/>
      <c r="C16" s="109"/>
      <c r="D16" s="109"/>
      <c r="E16" s="109"/>
      <c r="F16" s="109"/>
      <c r="G16" s="109"/>
      <c r="H16" s="109"/>
      <c r="I16" s="109"/>
      <c r="J16" s="109"/>
      <c r="K16" s="109"/>
      <c r="L16" s="109"/>
    </row>
    <row r="17" spans="1:12" s="107" customFormat="1" ht="15" customHeight="1">
      <c r="A17" s="110"/>
      <c r="B17" s="109"/>
      <c r="C17" s="109"/>
      <c r="D17" s="109"/>
      <c r="E17" s="109"/>
      <c r="F17" s="109"/>
      <c r="G17" s="109"/>
      <c r="H17" s="109"/>
      <c r="I17" s="109"/>
      <c r="J17" s="109"/>
      <c r="K17" s="109"/>
      <c r="L17" s="109"/>
    </row>
    <row r="18" spans="1:12" s="107" customFormat="1" ht="15" customHeight="1">
      <c r="A18" s="110"/>
      <c r="B18" s="109"/>
      <c r="C18" s="109"/>
      <c r="D18" s="109"/>
      <c r="E18" s="109"/>
      <c r="F18" s="109"/>
      <c r="G18" s="109"/>
      <c r="H18" s="109"/>
      <c r="I18" s="109"/>
      <c r="J18" s="109"/>
      <c r="K18" s="109"/>
      <c r="L18" s="109"/>
    </row>
    <row r="19" spans="1:12" s="107" customFormat="1" ht="15" customHeight="1">
      <c r="A19" s="110"/>
      <c r="B19" s="109"/>
      <c r="C19" s="109"/>
      <c r="D19" s="109"/>
      <c r="E19" s="109"/>
      <c r="F19" s="109"/>
      <c r="G19" s="109"/>
      <c r="H19" s="109"/>
      <c r="I19" s="109"/>
      <c r="J19" s="109"/>
      <c r="K19" s="109"/>
      <c r="L19" s="109"/>
    </row>
    <row r="20" spans="1:12" s="107" customFormat="1" ht="15" customHeight="1">
      <c r="A20" s="110"/>
      <c r="B20" s="109"/>
      <c r="C20" s="109"/>
      <c r="D20" s="109"/>
      <c r="E20" s="109"/>
      <c r="F20" s="109"/>
      <c r="G20" s="109"/>
      <c r="H20" s="109"/>
      <c r="I20" s="109"/>
      <c r="J20" s="109"/>
      <c r="K20" s="109"/>
      <c r="L20" s="109"/>
    </row>
    <row r="21" spans="1:12" s="107" customFormat="1" ht="15" customHeight="1">
      <c r="A21" s="110"/>
      <c r="B21" s="109"/>
      <c r="C21" s="109"/>
      <c r="D21" s="109"/>
      <c r="E21" s="109"/>
      <c r="F21" s="109"/>
      <c r="G21" s="109"/>
      <c r="H21" s="109"/>
      <c r="I21" s="109"/>
      <c r="J21" s="109"/>
      <c r="K21" s="109"/>
      <c r="L21" s="109"/>
    </row>
    <row r="22" spans="1:12" s="107" customFormat="1" ht="15" customHeight="1">
      <c r="A22" s="110"/>
      <c r="B22" s="109"/>
      <c r="C22" s="109"/>
      <c r="D22" s="109"/>
      <c r="E22" s="109"/>
      <c r="F22" s="109"/>
      <c r="G22" s="109"/>
      <c r="H22" s="109"/>
      <c r="I22" s="109"/>
      <c r="J22" s="109"/>
      <c r="K22" s="109"/>
      <c r="L22" s="109"/>
    </row>
    <row r="23" spans="1:12" s="107" customFormat="1" ht="15" customHeight="1">
      <c r="A23" s="110"/>
      <c r="B23" s="109"/>
      <c r="C23" s="109"/>
      <c r="D23" s="109"/>
      <c r="E23" s="109"/>
      <c r="F23" s="109"/>
      <c r="G23" s="109"/>
      <c r="H23" s="109"/>
      <c r="I23" s="109"/>
      <c r="J23" s="109"/>
      <c r="K23" s="109"/>
      <c r="L23" s="109"/>
    </row>
    <row r="24" spans="1:12" s="16" customFormat="1" ht="27" customHeight="1" thickBot="1">
      <c r="F24" s="384" t="s">
        <v>580</v>
      </c>
      <c r="L24" s="384" t="s">
        <v>589</v>
      </c>
    </row>
    <row r="25" spans="1:12" s="13" customFormat="1" ht="19.5" customHeight="1">
      <c r="B25" s="1006" t="s">
        <v>470</v>
      </c>
      <c r="C25" s="1008" t="s">
        <v>471</v>
      </c>
      <c r="D25" s="586"/>
      <c r="E25" s="586"/>
      <c r="F25" s="592"/>
      <c r="H25" s="1006" t="s">
        <v>470</v>
      </c>
      <c r="I25" s="1008" t="s">
        <v>471</v>
      </c>
      <c r="J25" s="586"/>
      <c r="K25" s="586"/>
      <c r="L25" s="592"/>
    </row>
    <row r="26" spans="1:12" s="13" customFormat="1" ht="32.25" customHeight="1" thickBot="1">
      <c r="B26" s="550"/>
      <c r="C26" s="122" t="s">
        <v>472</v>
      </c>
      <c r="D26" s="170" t="s">
        <v>473</v>
      </c>
      <c r="E26" s="170" t="s">
        <v>474</v>
      </c>
      <c r="F26" s="171" t="s">
        <v>475</v>
      </c>
      <c r="H26" s="550"/>
      <c r="I26" s="122" t="s">
        <v>472</v>
      </c>
      <c r="J26" s="170" t="s">
        <v>473</v>
      </c>
      <c r="K26" s="170" t="s">
        <v>474</v>
      </c>
      <c r="L26" s="171" t="s">
        <v>475</v>
      </c>
    </row>
    <row r="27" spans="1:12" s="13" customFormat="1" ht="24.75" customHeight="1">
      <c r="B27" s="172" t="s">
        <v>476</v>
      </c>
      <c r="C27" s="173" t="s">
        <v>477</v>
      </c>
      <c r="D27" s="439"/>
      <c r="E27" s="439"/>
      <c r="F27" s="440"/>
      <c r="H27" s="172" t="s">
        <v>476</v>
      </c>
      <c r="I27" s="173" t="s">
        <v>477</v>
      </c>
      <c r="J27" s="445" t="str">
        <f>IF(D27="","",TEXT(ROUND(D27/100,0),"#,##0"))</f>
        <v/>
      </c>
      <c r="K27" s="445" t="str">
        <f>IF(E27="","",TEXT(ROUND(E27/100,0),"#,##0"))</f>
        <v/>
      </c>
      <c r="L27" s="446" t="str">
        <f>IF(F27="","",TEXT(ROUND(F27/100,0),"#,##0"))</f>
        <v/>
      </c>
    </row>
    <row r="28" spans="1:12" s="13" customFormat="1" ht="24.75" customHeight="1">
      <c r="B28" s="174" t="s">
        <v>478</v>
      </c>
      <c r="C28" s="175" t="s">
        <v>479</v>
      </c>
      <c r="D28" s="441"/>
      <c r="E28" s="441"/>
      <c r="F28" s="442"/>
      <c r="H28" s="174" t="s">
        <v>478</v>
      </c>
      <c r="I28" s="447" t="s">
        <v>479</v>
      </c>
      <c r="J28" s="445" t="str">
        <f t="shared" ref="J28:J29" si="0">IF(D28="","",TEXT(ROUND(D28/100,0),"#,##0"))</f>
        <v/>
      </c>
      <c r="K28" s="445" t="str">
        <f t="shared" ref="K28:K29" si="1">IF(E28="","",TEXT(ROUND(E28/100,0),"#,##0"))</f>
        <v/>
      </c>
      <c r="L28" s="446" t="str">
        <f>IF(F28="","",TEXT(ROUND(F28/100,0),"#,##0"))</f>
        <v/>
      </c>
    </row>
    <row r="29" spans="1:12" s="13" customFormat="1" ht="24.75" customHeight="1" thickBot="1">
      <c r="B29" s="120" t="s">
        <v>480</v>
      </c>
      <c r="C29" s="119" t="s">
        <v>481</v>
      </c>
      <c r="D29" s="443"/>
      <c r="E29" s="443"/>
      <c r="F29" s="444"/>
      <c r="H29" s="120" t="s">
        <v>480</v>
      </c>
      <c r="I29" s="119" t="s">
        <v>481</v>
      </c>
      <c r="J29" s="448" t="str">
        <f t="shared" si="0"/>
        <v/>
      </c>
      <c r="K29" s="448" t="str">
        <f t="shared" si="1"/>
        <v/>
      </c>
      <c r="L29" s="449" t="str">
        <f>IF(F29="","",TEXT(ROUND(F29/100,0),"#,##0"))</f>
        <v/>
      </c>
    </row>
    <row r="30" spans="1:12" s="13" customFormat="1" ht="27" customHeight="1" thickBot="1">
      <c r="F30" s="384" t="s">
        <v>469</v>
      </c>
      <c r="L30" s="384" t="s">
        <v>589</v>
      </c>
    </row>
    <row r="31" spans="1:12" s="13" customFormat="1" ht="19.5" customHeight="1">
      <c r="B31" s="1006" t="s">
        <v>470</v>
      </c>
      <c r="C31" s="1008" t="s">
        <v>482</v>
      </c>
      <c r="D31" s="586"/>
      <c r="E31" s="586"/>
      <c r="F31" s="592"/>
      <c r="H31" s="1006" t="s">
        <v>470</v>
      </c>
      <c r="I31" s="1008" t="s">
        <v>482</v>
      </c>
      <c r="J31" s="586"/>
      <c r="K31" s="586"/>
      <c r="L31" s="592"/>
    </row>
    <row r="32" spans="1:12" s="13" customFormat="1" ht="32.25" customHeight="1" thickBot="1">
      <c r="B32" s="550"/>
      <c r="C32" s="122" t="s">
        <v>472</v>
      </c>
      <c r="D32" s="170" t="s">
        <v>473</v>
      </c>
      <c r="E32" s="170" t="s">
        <v>474</v>
      </c>
      <c r="F32" s="171" t="s">
        <v>475</v>
      </c>
      <c r="H32" s="550"/>
      <c r="I32" s="122" t="s">
        <v>472</v>
      </c>
      <c r="J32" s="170" t="s">
        <v>473</v>
      </c>
      <c r="K32" s="170" t="s">
        <v>474</v>
      </c>
      <c r="L32" s="171" t="s">
        <v>475</v>
      </c>
    </row>
    <row r="33" spans="2:12" s="13" customFormat="1" ht="24.75" customHeight="1">
      <c r="B33" s="172" t="s">
        <v>476</v>
      </c>
      <c r="C33" s="173" t="s">
        <v>442</v>
      </c>
      <c r="D33" s="439"/>
      <c r="E33" s="439"/>
      <c r="F33" s="440"/>
      <c r="H33" s="172" t="s">
        <v>476</v>
      </c>
      <c r="I33" s="173" t="s">
        <v>442</v>
      </c>
      <c r="J33" s="445" t="str">
        <f>IF(D33="","",TEXT(ROUND(D33/100,0),"#,##0"))</f>
        <v/>
      </c>
      <c r="K33" s="445" t="str">
        <f>IF(E33="","",TEXT(ROUND(E33/100,0),"#,##0"))</f>
        <v/>
      </c>
      <c r="L33" s="446" t="str">
        <f>IF(F33="","",TEXT(ROUND(F33/100,0),"#,##0"))</f>
        <v/>
      </c>
    </row>
    <row r="34" spans="2:12" s="13" customFormat="1" ht="24.75" customHeight="1">
      <c r="B34" s="174" t="s">
        <v>478</v>
      </c>
      <c r="C34" s="175" t="s">
        <v>459</v>
      </c>
      <c r="D34" s="441"/>
      <c r="E34" s="441"/>
      <c r="F34" s="442"/>
      <c r="H34" s="174" t="s">
        <v>478</v>
      </c>
      <c r="I34" s="447" t="s">
        <v>459</v>
      </c>
      <c r="J34" s="445" t="str">
        <f t="shared" ref="J34:J35" si="2">IF(D34="","",TEXT(ROUND(D34/100,0),"#,##0"))</f>
        <v/>
      </c>
      <c r="K34" s="445" t="str">
        <f t="shared" ref="K34:K35" si="3">IF(E34="","",TEXT(ROUND(E34/100,0),"#,##0"))</f>
        <v/>
      </c>
      <c r="L34" s="446" t="str">
        <f t="shared" ref="L34:L35" si="4">IF(F34="","",TEXT(ROUND(F34/100,0),"#,##0"))</f>
        <v/>
      </c>
    </row>
    <row r="35" spans="2:12" s="13" customFormat="1" ht="24.75" customHeight="1" thickBot="1">
      <c r="B35" s="120" t="s">
        <v>480</v>
      </c>
      <c r="C35" s="119" t="s">
        <v>483</v>
      </c>
      <c r="D35" s="443"/>
      <c r="E35" s="443"/>
      <c r="F35" s="444"/>
      <c r="H35" s="120" t="s">
        <v>480</v>
      </c>
      <c r="I35" s="119" t="s">
        <v>483</v>
      </c>
      <c r="J35" s="448" t="str">
        <f t="shared" si="2"/>
        <v/>
      </c>
      <c r="K35" s="448" t="str">
        <f t="shared" si="3"/>
        <v/>
      </c>
      <c r="L35" s="449" t="str">
        <f t="shared" si="4"/>
        <v/>
      </c>
    </row>
    <row r="36" spans="2:12" s="13" customFormat="1" ht="27.75" customHeight="1" thickBot="1">
      <c r="F36" s="384" t="s">
        <v>469</v>
      </c>
      <c r="L36" s="384" t="s">
        <v>589</v>
      </c>
    </row>
    <row r="37" spans="2:12" s="13" customFormat="1" ht="19.5" customHeight="1">
      <c r="B37" s="1006" t="s">
        <v>470</v>
      </c>
      <c r="C37" s="1008" t="s">
        <v>484</v>
      </c>
      <c r="D37" s="586"/>
      <c r="E37" s="586"/>
      <c r="F37" s="592"/>
      <c r="H37" s="1006" t="s">
        <v>470</v>
      </c>
      <c r="I37" s="1008" t="s">
        <v>484</v>
      </c>
      <c r="J37" s="586"/>
      <c r="K37" s="586"/>
      <c r="L37" s="592"/>
    </row>
    <row r="38" spans="2:12" s="13" customFormat="1" ht="32.25" customHeight="1" thickBot="1">
      <c r="B38" s="550"/>
      <c r="C38" s="122" t="s">
        <v>472</v>
      </c>
      <c r="D38" s="170" t="s">
        <v>473</v>
      </c>
      <c r="E38" s="170" t="s">
        <v>474</v>
      </c>
      <c r="F38" s="171" t="s">
        <v>475</v>
      </c>
      <c r="H38" s="550"/>
      <c r="I38" s="122" t="s">
        <v>472</v>
      </c>
      <c r="J38" s="170" t="s">
        <v>473</v>
      </c>
      <c r="K38" s="170" t="s">
        <v>474</v>
      </c>
      <c r="L38" s="171" t="s">
        <v>475</v>
      </c>
    </row>
    <row r="39" spans="2:12" s="13" customFormat="1" ht="24.75" customHeight="1">
      <c r="B39" s="172" t="s">
        <v>476</v>
      </c>
      <c r="C39" s="173" t="s">
        <v>485</v>
      </c>
      <c r="D39" s="439"/>
      <c r="E39" s="439"/>
      <c r="F39" s="440"/>
      <c r="H39" s="172" t="s">
        <v>476</v>
      </c>
      <c r="I39" s="173" t="s">
        <v>485</v>
      </c>
      <c r="J39" s="445" t="str">
        <f>IF(D39="","",TEXT(ROUND(D39/100,0),"#,##0"))</f>
        <v/>
      </c>
      <c r="K39" s="445" t="str">
        <f>IF(E39="","",TEXT(ROUND(E39/100,0),"#,##0"))</f>
        <v/>
      </c>
      <c r="L39" s="446" t="str">
        <f>IF(F39="","",TEXT(ROUND(F39/100,0),"#,##0"))</f>
        <v/>
      </c>
    </row>
    <row r="40" spans="2:12" s="13" customFormat="1" ht="24.75" customHeight="1">
      <c r="B40" s="174" t="s">
        <v>478</v>
      </c>
      <c r="C40" s="175" t="s">
        <v>486</v>
      </c>
      <c r="D40" s="441"/>
      <c r="E40" s="441"/>
      <c r="F40" s="442"/>
      <c r="H40" s="174" t="s">
        <v>478</v>
      </c>
      <c r="I40" s="447" t="s">
        <v>486</v>
      </c>
      <c r="J40" s="445" t="str">
        <f t="shared" ref="J40:J41" si="5">IF(D40="","",TEXT(ROUND(D40/100,0),"#,##0"))</f>
        <v/>
      </c>
      <c r="K40" s="445" t="str">
        <f>IF(E40="","",TEXT(ROUND(E40/100,0),"#,##0"))</f>
        <v/>
      </c>
      <c r="L40" s="446" t="str">
        <f>IF(F40="","",TEXT(ROUND(F40/100,0),"#,##0"))</f>
        <v/>
      </c>
    </row>
    <row r="41" spans="2:12" s="13" customFormat="1" ht="24.75" customHeight="1" thickBot="1">
      <c r="B41" s="120" t="s">
        <v>480</v>
      </c>
      <c r="C41" s="119" t="s">
        <v>487</v>
      </c>
      <c r="D41" s="443"/>
      <c r="E41" s="443"/>
      <c r="F41" s="444"/>
      <c r="H41" s="120" t="s">
        <v>480</v>
      </c>
      <c r="I41" s="119" t="s">
        <v>487</v>
      </c>
      <c r="J41" s="448" t="str">
        <f t="shared" si="5"/>
        <v/>
      </c>
      <c r="K41" s="448" t="str">
        <f>IF(E41="","",TEXT(ROUND(E41/100,0),"#,##0"))</f>
        <v/>
      </c>
      <c r="L41" s="449" t="str">
        <f>IF(F41="","",TEXT(ROUND(F41/100,0),"#,##0"))</f>
        <v/>
      </c>
    </row>
    <row r="42" spans="2:12" s="114" customFormat="1" ht="21.75" customHeight="1">
      <c r="C42" s="186" t="s">
        <v>488</v>
      </c>
      <c r="I42" s="186"/>
    </row>
    <row r="43" spans="2:12" s="114" customFormat="1"/>
    <row r="44" spans="2:12" s="114" customFormat="1"/>
    <row r="45" spans="2:12" s="114" customFormat="1"/>
    <row r="46" spans="2:12" s="114" customFormat="1"/>
    <row r="47" spans="2:12" s="114" customFormat="1"/>
    <row r="48" spans="2:12" s="114" customFormat="1"/>
    <row r="49" s="114" customFormat="1"/>
    <row r="50" s="114" customFormat="1"/>
    <row r="51" s="114" customFormat="1"/>
    <row r="52" s="114" customFormat="1"/>
    <row r="53" s="114" customFormat="1"/>
    <row r="54" s="114" customFormat="1"/>
    <row r="55" s="114" customFormat="1"/>
    <row r="56" s="114" customFormat="1"/>
    <row r="57" s="113" customFormat="1"/>
    <row r="58" s="113" customFormat="1"/>
    <row r="59" s="113" customFormat="1"/>
    <row r="60" s="113" customFormat="1"/>
    <row r="61" s="113" customFormat="1"/>
    <row r="62" s="113" customFormat="1"/>
    <row r="63" s="113" customFormat="1"/>
    <row r="64" s="113" customFormat="1"/>
    <row r="65" s="113" customFormat="1"/>
    <row r="66" s="113" customFormat="1"/>
  </sheetData>
  <sheetProtection sheet="1"/>
  <mergeCells count="14">
    <mergeCell ref="A1:L1"/>
    <mergeCell ref="B37:B38"/>
    <mergeCell ref="B25:B26"/>
    <mergeCell ref="A3:G3"/>
    <mergeCell ref="C37:F37"/>
    <mergeCell ref="B31:B32"/>
    <mergeCell ref="C31:F31"/>
    <mergeCell ref="C25:F25"/>
    <mergeCell ref="H25:H26"/>
    <mergeCell ref="I25:L25"/>
    <mergeCell ref="H31:H32"/>
    <mergeCell ref="I31:L31"/>
    <mergeCell ref="H37:H38"/>
    <mergeCell ref="I37:L37"/>
  </mergeCells>
  <phoneticPr fontId="3"/>
  <conditionalFormatting sqref="A1">
    <cfRule type="expression" dxfId="4" priority="212">
      <formula>CB1="NG"</formula>
    </cfRule>
    <cfRule type="expression" dxfId="3" priority="213">
      <formula>CB1="OK"</formula>
    </cfRule>
  </conditionalFormatting>
  <conditionalFormatting sqref="D27:F29 D33:F35 D39:F41">
    <cfRule type="expression" dxfId="2" priority="211">
      <formula>FALSE()</formula>
    </cfRule>
  </conditionalFormatting>
  <conditionalFormatting sqref="J27:L29">
    <cfRule type="expression" dxfId="1" priority="1">
      <formula>FALSE()</formula>
    </cfRule>
  </conditionalFormatting>
  <conditionalFormatting sqref="J33:L35 J39:L41">
    <cfRule type="expression" dxfId="0" priority="2">
      <formula>FALSE()</formula>
    </cfRule>
  </conditionalFormatting>
  <pageMargins left="0.70866141732283472" right="0.70866141732283472" top="0.74803149606299213" bottom="0.35433070866141742" header="0.31496062992125978" footer="0.31496062992125978"/>
  <pageSetup paperSize="9" scale="47" orientation="portrait" r:id="rId1"/>
  <headerFooter>
    <oddFooter>&amp;C&amp;"ＭＳ 明朝,標準"&amp;12 -19-</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4</vt:i4>
      </vt:variant>
    </vt:vector>
  </HeadingPairs>
  <TitlesOfParts>
    <vt:vector size="25" baseType="lpstr">
      <vt:lpstr>表紙</vt:lpstr>
      <vt:lpstr>P1</vt:lpstr>
      <vt:lpstr>Ｐ2</vt:lpstr>
      <vt:lpstr>問１</vt:lpstr>
      <vt:lpstr>問２，３</vt:lpstr>
      <vt:lpstr>問４</vt:lpstr>
      <vt:lpstr>問５</vt:lpstr>
      <vt:lpstr>問６</vt:lpstr>
      <vt:lpstr>問７</vt:lpstr>
      <vt:lpstr>問８</vt:lpstr>
      <vt:lpstr>問９</vt:lpstr>
      <vt:lpstr>問7（従前・卒業別）</vt:lpstr>
      <vt:lpstr>問10</vt:lpstr>
      <vt:lpstr>参考Ｐ７（5歳刻み）</vt:lpstr>
      <vt:lpstr>問11</vt:lpstr>
      <vt:lpstr>問12</vt:lpstr>
      <vt:lpstr>問13</vt:lpstr>
      <vt:lpstr>問14</vt:lpstr>
      <vt:lpstr>【重要】問1５及び1６（説明）</vt:lpstr>
      <vt:lpstr>問15</vt:lpstr>
      <vt:lpstr>問16</vt:lpstr>
      <vt:lpstr>'Ｐ2'!Print_Area</vt:lpstr>
      <vt:lpstr>'参考Ｐ７（5歳刻み）'!Print_Area</vt:lpstr>
      <vt:lpstr>問15!Print_Area</vt:lpstr>
      <vt:lpstr>'問２，３'!Print_Area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県社協</dc:creator>
  <cp:lastModifiedBy>070331-04</cp:lastModifiedBy>
  <cp:lastPrinted>2026-08-18T08:33:19Z</cp:lastPrinted>
  <dcterms:created xsi:type="dcterms:W3CDTF">2020-08-18T11:21:04Z</dcterms:created>
  <dcterms:modified xsi:type="dcterms:W3CDTF">2026-09-16T01:59:19Z</dcterms:modified>
</cp:coreProperties>
</file>